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720" windowHeight="13365" tabRatio="592" firstSheet="1" activeTab="1"/>
  </bookViews>
  <sheets>
    <sheet name="COLLATERAL" sheetId="1" state="hidden" r:id="rId1"/>
    <sheet name="X. PP Summary " sheetId="2" r:id="rId2"/>
    <sheet name="X. PP Properties" sheetId="3" r:id="rId3"/>
    <sheet name="X. PP Program" sheetId="4" r:id="rId4"/>
    <sheet name="X. PP Finance" sheetId="5" r:id="rId5"/>
  </sheets>
  <definedNames>
    <definedName name="_xlnm.Print_Area" localSheetId="4">'X. PP Finance'!$E$118:$Z$125</definedName>
    <definedName name="_xlnm.Print_Area" localSheetId="3">'X. PP Program'!$B$1:$AC$17</definedName>
    <definedName name="_xlnm.Print_Area" localSheetId="2">'X. PP Properties'!$E$118:$Z$180</definedName>
    <definedName name="_xlnm.Print_Area" localSheetId="1">'X. PP Summary '!$B$1:$C$59</definedName>
    <definedName name="_xlnm.Print_Titles" localSheetId="1">'X. PP Summary '!$1:$5</definedName>
  </definedNames>
  <calcPr fullCalcOnLoad="1"/>
</workbook>
</file>

<file path=xl/comments3.xml><?xml version="1.0" encoding="utf-8"?>
<comments xmlns="http://schemas.openxmlformats.org/spreadsheetml/2006/main">
  <authors>
    <author>Tim Irvine</author>
  </authors>
  <commentList>
    <comment ref="J138" authorId="0">
      <text>
        <r>
          <rPr>
            <sz val="9"/>
            <rFont val="Tahoma"/>
            <family val="2"/>
          </rPr>
          <t xml:space="preserve">Standard number is 1, however Group Homes would have multiple tenant outcomes. </t>
        </r>
      </text>
    </comment>
  </commentList>
</comments>
</file>

<file path=xl/sharedStrings.xml><?xml version="1.0" encoding="utf-8"?>
<sst xmlns="http://schemas.openxmlformats.org/spreadsheetml/2006/main" count="749" uniqueCount="331">
  <si>
    <t>Type A</t>
  </si>
  <si>
    <t>Type B</t>
  </si>
  <si>
    <t>Type C</t>
  </si>
  <si>
    <t>Type D</t>
  </si>
  <si>
    <t>Type E</t>
  </si>
  <si>
    <t>Type F</t>
  </si>
  <si>
    <t>List</t>
  </si>
  <si>
    <t>Development Types</t>
  </si>
  <si>
    <t>Type G</t>
  </si>
  <si>
    <r>
      <t>Type A -</t>
    </r>
    <r>
      <rPr>
        <i/>
        <sz val="11"/>
        <color indexed="8"/>
        <rFont val="Arial"/>
        <family val="2"/>
      </rPr>
      <t xml:space="preserve"> </t>
    </r>
    <r>
      <rPr>
        <i/>
        <sz val="11"/>
        <color indexed="30"/>
        <rFont val="Arial"/>
        <family val="2"/>
      </rPr>
      <t>On SAHT land under license</t>
    </r>
  </si>
  <si>
    <r>
      <t>Type B -</t>
    </r>
    <r>
      <rPr>
        <i/>
        <sz val="11"/>
        <color indexed="30"/>
        <rFont val="Arial"/>
        <family val="2"/>
      </rPr>
      <t xml:space="preserve"> Title transferred to CHP for development</t>
    </r>
  </si>
  <si>
    <r>
      <t xml:space="preserve">Type E - </t>
    </r>
    <r>
      <rPr>
        <i/>
        <sz val="11"/>
        <color indexed="30"/>
        <rFont val="Arial"/>
        <family val="2"/>
      </rPr>
      <t>Sales</t>
    </r>
  </si>
  <si>
    <r>
      <t xml:space="preserve">Type G - </t>
    </r>
    <r>
      <rPr>
        <i/>
        <sz val="11"/>
        <color indexed="30"/>
        <rFont val="Arial"/>
        <family val="2"/>
      </rPr>
      <t>Other</t>
    </r>
  </si>
  <si>
    <r>
      <t xml:space="preserve">Type F - </t>
    </r>
    <r>
      <rPr>
        <i/>
        <sz val="11"/>
        <color indexed="30"/>
        <rFont val="Arial"/>
        <family val="2"/>
      </rPr>
      <t>Other</t>
    </r>
  </si>
  <si>
    <t>Location</t>
  </si>
  <si>
    <t>PropertyID</t>
  </si>
  <si>
    <t>Address</t>
  </si>
  <si>
    <t>StockType_Description</t>
  </si>
  <si>
    <t>Bedrooms</t>
  </si>
  <si>
    <t>CapitalValueAmount</t>
  </si>
  <si>
    <t>CertificateOfTitle1</t>
  </si>
  <si>
    <t>LTO1</t>
  </si>
  <si>
    <t>DwellingOwnership</t>
  </si>
  <si>
    <t>CBD &amp; East</t>
  </si>
  <si>
    <t>46A GREENWILLOW AVE PARADISE 5075</t>
  </si>
  <si>
    <t>Single Unit Brick</t>
  </si>
  <si>
    <t xml:space="preserve">5834/627    </t>
  </si>
  <si>
    <t>D37188/ A16</t>
  </si>
  <si>
    <t>SAHT</t>
  </si>
  <si>
    <t>37B GREENWILLOW AVE PARADISE 5075</t>
  </si>
  <si>
    <t xml:space="preserve">5913/512    </t>
  </si>
  <si>
    <t>D37190/ A14</t>
  </si>
  <si>
    <t>37A GREENWILLOW AVE PARADISE 5075</t>
  </si>
  <si>
    <t xml:space="preserve">5913/511    </t>
  </si>
  <si>
    <t>D37190/ A13</t>
  </si>
  <si>
    <t>50 BRECON ST WINDSOR GARDENS 5087</t>
  </si>
  <si>
    <t xml:space="preserve">5844/564    </t>
  </si>
  <si>
    <t>D56436/ A234</t>
  </si>
  <si>
    <t>52 BRECON ST WINDSOR GARDENS 5087</t>
  </si>
  <si>
    <t xml:space="preserve">5844/565    </t>
  </si>
  <si>
    <t>D56436/ A235</t>
  </si>
  <si>
    <t>54 BRECON ST WINDSOR GARDENS 5087</t>
  </si>
  <si>
    <t xml:space="preserve">5844/566    </t>
  </si>
  <si>
    <t>D56436/ A236</t>
  </si>
  <si>
    <t>2 SEYMOUR AVE WINDSOR GARDENS 5087</t>
  </si>
  <si>
    <t xml:space="preserve">5844/525    </t>
  </si>
  <si>
    <t>D56436/ A156</t>
  </si>
  <si>
    <t>17 LEIGHTON AVE KLEMZIG 5087</t>
  </si>
  <si>
    <t xml:space="preserve">5869/467    </t>
  </si>
  <si>
    <t>D58873/ A2</t>
  </si>
  <si>
    <t>17A LEIGHTON AVE KLEMZIG 5087</t>
  </si>
  <si>
    <t xml:space="preserve">5869/468    </t>
  </si>
  <si>
    <t>D58873/ A3</t>
  </si>
  <si>
    <t>1/2 THISTLE AVE KLEMZIG 5087</t>
  </si>
  <si>
    <t xml:space="preserve">5933/542    </t>
  </si>
  <si>
    <t>D58873/ A4</t>
  </si>
  <si>
    <t>2/2 THISTLE AVE KLEMZIG 5087</t>
  </si>
  <si>
    <t>36A HENDER AVE KLEMZIG 5087</t>
  </si>
  <si>
    <t xml:space="preserve">5896/358    </t>
  </si>
  <si>
    <t>D61953/ A2</t>
  </si>
  <si>
    <t>Development Status</t>
  </si>
  <si>
    <t>Sold</t>
  </si>
  <si>
    <t>Sold - awaiting settlement</t>
  </si>
  <si>
    <t>Demolished</t>
  </si>
  <si>
    <t>Vacant</t>
  </si>
  <si>
    <t>Vacant - awaiting demolition</t>
  </si>
  <si>
    <t>Under construction</t>
  </si>
  <si>
    <t>Completed dwelling</t>
  </si>
  <si>
    <t>Vacant - for sale</t>
  </si>
  <si>
    <t xml:space="preserve">      </t>
  </si>
  <si>
    <r>
      <t xml:space="preserve">Type C - </t>
    </r>
    <r>
      <rPr>
        <i/>
        <sz val="11"/>
        <color indexed="30"/>
        <rFont val="Arial"/>
        <family val="2"/>
      </rPr>
      <t xml:space="preserve">CHP development on non-SAHT land </t>
    </r>
  </si>
  <si>
    <t>utilising rental income including head leasing arrangements (HCSA / ACH)</t>
  </si>
  <si>
    <r>
      <t>Type D -</t>
    </r>
    <r>
      <rPr>
        <i/>
        <sz val="11"/>
        <color indexed="8"/>
        <rFont val="Arial"/>
        <family val="2"/>
      </rPr>
      <t xml:space="preserve"> </t>
    </r>
    <r>
      <rPr>
        <i/>
        <sz val="11"/>
        <color indexed="30"/>
        <rFont val="Arial"/>
        <family val="2"/>
      </rPr>
      <t xml:space="preserve">CHP development on land under charge </t>
    </r>
  </si>
  <si>
    <t>using rental income</t>
  </si>
  <si>
    <t>Townhouse</t>
  </si>
  <si>
    <t>SAHT Interest (Original)</t>
  </si>
  <si>
    <t>Dwelling Type</t>
  </si>
  <si>
    <t>list:</t>
  </si>
  <si>
    <t>Financier</t>
  </si>
  <si>
    <t>Development Outcome</t>
  </si>
  <si>
    <t>Development outcome</t>
  </si>
  <si>
    <t>SAHT - Property sold</t>
  </si>
  <si>
    <t>SAHT - Property demolished</t>
  </si>
  <si>
    <t>SAHT - New Property</t>
  </si>
  <si>
    <t>CHP - New Property</t>
  </si>
  <si>
    <t>CHP - Property Sold</t>
  </si>
  <si>
    <t>Stock Type</t>
  </si>
  <si>
    <t>Attached House</t>
  </si>
  <si>
    <t>Cottage Flat</t>
  </si>
  <si>
    <t>Double Unit</t>
  </si>
  <si>
    <t>Flat</t>
  </si>
  <si>
    <t>Bedroom Number</t>
  </si>
  <si>
    <t>list</t>
  </si>
  <si>
    <t>CV:SV</t>
  </si>
  <si>
    <t>PROJECT</t>
  </si>
  <si>
    <t>Planning compliance</t>
  </si>
  <si>
    <t>Compliant</t>
  </si>
  <si>
    <t>Non-compliant</t>
  </si>
  <si>
    <t>Planning process</t>
  </si>
  <si>
    <t>State Coordinator General</t>
  </si>
  <si>
    <t>Local Council</t>
  </si>
  <si>
    <t>CHP - Headleased</t>
  </si>
  <si>
    <t>HOUSING CHOICES - COLLATERAL USED</t>
  </si>
  <si>
    <t>NBESP</t>
  </si>
  <si>
    <t>Debentured</t>
  </si>
  <si>
    <t>ROSAS Lease</t>
  </si>
  <si>
    <t>SAHT Interest (after Collateralisation)</t>
  </si>
  <si>
    <t>NA</t>
  </si>
  <si>
    <t>SAHT Interest (original)</t>
  </si>
  <si>
    <t>CT</t>
  </si>
  <si>
    <t>SOCIAL MIX (TENANT TYPE)</t>
  </si>
  <si>
    <t>Tenant Allocation Type</t>
  </si>
  <si>
    <t>Affordable</t>
  </si>
  <si>
    <t>Lot 1</t>
  </si>
  <si>
    <t>Lot 2</t>
  </si>
  <si>
    <t>Lot 3</t>
  </si>
  <si>
    <t>Lot 4</t>
  </si>
  <si>
    <t>Program Type</t>
  </si>
  <si>
    <t>Stimulus</t>
  </si>
  <si>
    <t>CHP owned</t>
  </si>
  <si>
    <t>Other</t>
  </si>
  <si>
    <t>Project land</t>
  </si>
  <si>
    <t>Lot 5</t>
  </si>
  <si>
    <t>Lot 6</t>
  </si>
  <si>
    <t>Lot 7</t>
  </si>
  <si>
    <t>Lot 8</t>
  </si>
  <si>
    <t>Lot 9</t>
  </si>
  <si>
    <t>Lot 10</t>
  </si>
  <si>
    <t>House type</t>
  </si>
  <si>
    <t>List:</t>
  </si>
  <si>
    <t>Single Unit Timber</t>
  </si>
  <si>
    <t>Vacant Land</t>
  </si>
  <si>
    <t>Walk Up Flat</t>
  </si>
  <si>
    <t>ROSAS transfers</t>
  </si>
  <si>
    <t>SACHA Funded - Existing</t>
  </si>
  <si>
    <t>Western</t>
  </si>
  <si>
    <t>Woodville</t>
  </si>
  <si>
    <t>Central Northern</t>
  </si>
  <si>
    <t>Limestone Coast</t>
  </si>
  <si>
    <t>Fleurieu</t>
  </si>
  <si>
    <t>Morphettville</t>
  </si>
  <si>
    <t>SAHT owned - leased back to CHP</t>
  </si>
  <si>
    <t>Home Owner / Investor</t>
  </si>
  <si>
    <t>CHP input required</t>
  </si>
  <si>
    <t>Development intent</t>
  </si>
  <si>
    <t>Completion Year</t>
  </si>
  <si>
    <t>Supported</t>
  </si>
  <si>
    <t xml:space="preserve">General </t>
  </si>
  <si>
    <t>Organisation name</t>
  </si>
  <si>
    <t>Overview of arrangements, including roles/responsibilities and any formal agreements already in place</t>
  </si>
  <si>
    <t>If proposal is subject to raising bank finance, please provide details including status of negotiations and approvals</t>
  </si>
  <si>
    <t>Provide key reasons why your proposal should be accepted.</t>
  </si>
  <si>
    <t>Contact person</t>
  </si>
  <si>
    <t>Contact telephone number</t>
  </si>
  <si>
    <t>Contact email</t>
  </si>
  <si>
    <t>4  DESIRED DEVELOPMENT OUTCOMES</t>
  </si>
  <si>
    <t>6  TENANT CONSIDERATIONS</t>
  </si>
  <si>
    <t>Proposed Development Outcomes (SAHT Outcome, CHP Outcome and Market Sales Outcome).</t>
  </si>
  <si>
    <t>Linkages (if any) to prior or related Projects.</t>
  </si>
  <si>
    <t>Notes</t>
  </si>
  <si>
    <t xml:space="preserve"> </t>
  </si>
  <si>
    <t>5   FUNDING ARRANGEMENTS</t>
  </si>
  <si>
    <t>Suburb</t>
  </si>
  <si>
    <t xml:space="preserve">Existing Stock Type </t>
  </si>
  <si>
    <t xml:space="preserve">Tenanted </t>
  </si>
  <si>
    <t>Year Built</t>
  </si>
  <si>
    <t xml:space="preserve">Proposed </t>
  </si>
  <si>
    <t>Bedroom types proposed</t>
  </si>
  <si>
    <t>Demolish</t>
  </si>
  <si>
    <t>Planned Start Date</t>
  </si>
  <si>
    <t>Tenant Reloc.</t>
  </si>
  <si>
    <t>Demolition</t>
  </si>
  <si>
    <t xml:space="preserve">Planning Permit  </t>
  </si>
  <si>
    <t xml:space="preserve">Building Permit </t>
  </si>
  <si>
    <t>Const. Start</t>
  </si>
  <si>
    <t>Slab</t>
  </si>
  <si>
    <t>Frame</t>
  </si>
  <si>
    <t>Lockup</t>
  </si>
  <si>
    <t>Fix</t>
  </si>
  <si>
    <t>OC</t>
  </si>
  <si>
    <t>N/A</t>
  </si>
  <si>
    <t>-</t>
  </si>
  <si>
    <t>SELL</t>
  </si>
  <si>
    <t>Tenanted</t>
  </si>
  <si>
    <t>2020-2021</t>
  </si>
  <si>
    <t>Assessed Market Value</t>
  </si>
  <si>
    <t>TBC</t>
  </si>
  <si>
    <t>TBA</t>
  </si>
  <si>
    <t>NHFIC</t>
  </si>
  <si>
    <t>Market Value of Security Assets</t>
  </si>
  <si>
    <t>N/A - Land</t>
  </si>
  <si>
    <t>Bank Guarantee</t>
  </si>
  <si>
    <t>Project Proposal Year</t>
  </si>
  <si>
    <t>Awaiting Project Plan Approval from SAHA</t>
  </si>
  <si>
    <t>Sales and Transfer Tracker</t>
  </si>
  <si>
    <t>Construction Year</t>
  </si>
  <si>
    <t>Input Community Housing Provider Name</t>
  </si>
  <si>
    <t xml:space="preserve">Input Address(s) of the Project </t>
  </si>
  <si>
    <t>3   OTHER PROJECT PARTNERS AND ARRANGEMENTS (i.e. Builder, Developers etc.)</t>
  </si>
  <si>
    <r>
      <t xml:space="preserve"> </t>
    </r>
    <r>
      <rPr>
        <sz val="12"/>
        <color indexed="8"/>
        <rFont val="Calibri"/>
        <family val="2"/>
      </rPr>
      <t xml:space="preserve">
</t>
    </r>
  </si>
  <si>
    <r>
      <t xml:space="preserve"> </t>
    </r>
    <r>
      <rPr>
        <sz val="12"/>
        <color indexed="10"/>
        <rFont val="Calibri"/>
        <family val="2"/>
      </rPr>
      <t xml:space="preserve">
</t>
    </r>
  </si>
  <si>
    <t xml:space="preserve"> 
</t>
  </si>
  <si>
    <t>Project Description i.e. anticipated yield, house numbers size, site layout, design approach, and location etc.</t>
  </si>
  <si>
    <t>Explain any tenant considerations for the selected Input property including whether it is currently vacant or your future plans for ensuring the property becomes vacant as well as demonstrating your stakeholder management and communications plan.</t>
  </si>
  <si>
    <t>7  RISK MANAGEMENT</t>
  </si>
  <si>
    <t>PROJECT SUMMARY</t>
  </si>
  <si>
    <t>1   PROVIDER DETAILS</t>
  </si>
  <si>
    <t>2   OTHER PROJECT PARTNERS AND ARRANGEMENTS (i.e. Developers etc.)</t>
  </si>
  <si>
    <t>Project Outcomes</t>
  </si>
  <si>
    <t xml:space="preserve">Project Security provided to SAHT </t>
  </si>
  <si>
    <t>BANK</t>
  </si>
  <si>
    <t>X Street, Suburb</t>
  </si>
  <si>
    <t>Statutory Charge Value</t>
  </si>
  <si>
    <t>The Project itself</t>
  </si>
  <si>
    <t>Program Outcome</t>
  </si>
  <si>
    <t>XXXX/XXX</t>
  </si>
  <si>
    <t>Other Land</t>
  </si>
  <si>
    <t>3 bed</t>
  </si>
  <si>
    <t>Awaiting Project Plan Approval from SAHT (BNP)</t>
  </si>
  <si>
    <t>TARGET DATES - PROGRAM</t>
  </si>
  <si>
    <t>2 bed</t>
  </si>
  <si>
    <t>Estimated size (Main Area)</t>
  </si>
  <si>
    <t>Yes</t>
  </si>
  <si>
    <t>No</t>
  </si>
  <si>
    <t>Single Dwelling</t>
  </si>
  <si>
    <t>Apartments</t>
  </si>
  <si>
    <t>Unit</t>
  </si>
  <si>
    <t>1 bed</t>
  </si>
  <si>
    <t>4+ bed</t>
  </si>
  <si>
    <t>Unit 1, X Street, Suburb</t>
  </si>
  <si>
    <t>Unit 7, X Street, Suburb</t>
  </si>
  <si>
    <t>SAHT Interest (revised)</t>
  </si>
  <si>
    <t>XXXXXXX</t>
  </si>
  <si>
    <t>CHP :</t>
  </si>
  <si>
    <t>PROJECT ADDRESS :</t>
  </si>
  <si>
    <t>CHP - Head leased to other party</t>
  </si>
  <si>
    <t xml:space="preserve">Date of Valuation </t>
  </si>
  <si>
    <t>Expiry          (180 days)</t>
  </si>
  <si>
    <t>Meets SAHT D&amp;C Guidelines &amp; UDG</t>
  </si>
  <si>
    <t>CHP Market Sale</t>
  </si>
  <si>
    <t>CHP Affordable Retain</t>
  </si>
  <si>
    <t>CHP Social Retain</t>
  </si>
  <si>
    <t>SAHT New Dwelling (Social)</t>
  </si>
  <si>
    <t>Dwelling Outcomes</t>
  </si>
  <si>
    <t>Dwelling Inputs</t>
  </si>
  <si>
    <t>PROJECT OUTCOMES</t>
  </si>
  <si>
    <t xml:space="preserve">Collateral Required for Debt Financing (CHP Properties Subject to Statutory Charge Deed of Consent and Deed of Priority) </t>
  </si>
  <si>
    <t xml:space="preserve">Does this Project require a variation to any Collateral/Security or Deed? </t>
  </si>
  <si>
    <t>Does this Project require Collateral/Security for Debt Financing?</t>
  </si>
  <si>
    <t>Is this required Collateral/Security covered by an Existing Approved Deed of Consent and Deed of Priority?</t>
  </si>
  <si>
    <t>If Yes - provide details of the required variation</t>
  </si>
  <si>
    <t>Provide details of New, Additional or Varied Collateral/Security which is required (if applicable)</t>
  </si>
  <si>
    <t xml:space="preserve">Confirmation that new dwellings retained by the CHP will be subject to a nominal Deed of Statutory Charge to ensure such dwellings are used for social or affordable housing under the Master Agreement for Community Housing </t>
  </si>
  <si>
    <t>Confirmed</t>
  </si>
  <si>
    <t>Not-confirmed</t>
  </si>
  <si>
    <t>Acknowledgements</t>
  </si>
  <si>
    <t>Instrument</t>
  </si>
  <si>
    <t>DOSC</t>
  </si>
  <si>
    <t>Bank</t>
  </si>
  <si>
    <t>Land</t>
  </si>
  <si>
    <t xml:space="preserve">Replacement Date </t>
  </si>
  <si>
    <t>Expiry (180 days)</t>
  </si>
  <si>
    <t xml:space="preserve">Acknowledgement that when existing dwellings subject to a DOCS are sold by the CHP, a bank guarantee for the Total Sale Proceeds will be substituted by the CHP </t>
  </si>
  <si>
    <t>Provide your Risk Management Plan specifically for this Project(s) including risk treatment strategies - financial, statutory approvals, site development, development partner, construction and operational risks.</t>
  </si>
  <si>
    <t>If Yes - what is the date of these documents?</t>
  </si>
  <si>
    <t>Demolition Date (Specific)</t>
  </si>
  <si>
    <t>HTMD Item No.</t>
  </si>
  <si>
    <t>CHARP - PROJECT PROPOSAL SUMMARY</t>
  </si>
  <si>
    <t>CHARP PROJECT PLAN APPROVAL DATE :</t>
  </si>
  <si>
    <t>To be completed once SAHA has approved this CHARP Project Proposal and issued an executed CHARP Project Plan</t>
  </si>
  <si>
    <t>Input Yes or No</t>
  </si>
  <si>
    <r>
      <t>Explain why the selected CHP owned</t>
    </r>
    <r>
      <rPr>
        <i/>
        <sz val="12"/>
        <rFont val="Calibri"/>
        <family val="2"/>
      </rPr>
      <t xml:space="preserve"> asset/s</t>
    </r>
    <r>
      <rPr>
        <sz val="12"/>
        <rFont val="Calibri"/>
        <family val="2"/>
      </rPr>
      <t xml:space="preserve"> have been chosen for renewal. Demonstrate that the proposed use of CHP owned assets achieve highest and best use (no better amalgamation with adjoining SAHT sites, maximum land division yield is achieved etc).</t>
    </r>
  </si>
  <si>
    <t>Proposed Development Inputs i.e. No. of CHP inputs (debt, CRA retained cash, other contribution)</t>
  </si>
  <si>
    <t>CHARP PROJECT PROPOSAL - PROJECT SPECIFIC</t>
  </si>
  <si>
    <t xml:space="preserve">Net Increase / (Decrease) Tenant Outcomes </t>
  </si>
  <si>
    <t>CHP Input Properties</t>
  </si>
  <si>
    <t>Debenture</t>
  </si>
  <si>
    <t>As Completed Value</t>
  </si>
  <si>
    <t>CHARP PROJECT PROPOSAL - PROJECT PROGRAM</t>
  </si>
  <si>
    <t>Dwelling  Input</t>
  </si>
  <si>
    <t>Current VG Site Value Amount</t>
  </si>
  <si>
    <t>Current VG Capital Value Amount</t>
  </si>
  <si>
    <r>
      <t xml:space="preserve">Agreed Value </t>
    </r>
    <r>
      <rPr>
        <b/>
        <vertAlign val="superscript"/>
        <sz val="11"/>
        <color indexed="9"/>
        <rFont val="Calibri"/>
        <family val="2"/>
      </rPr>
      <t>(Note B)</t>
    </r>
  </si>
  <si>
    <r>
      <t xml:space="preserve">Instrument </t>
    </r>
    <r>
      <rPr>
        <b/>
        <vertAlign val="superscript"/>
        <sz val="11"/>
        <color indexed="9"/>
        <rFont val="Calibri"/>
        <family val="2"/>
      </rPr>
      <t>(Note C)</t>
    </r>
  </si>
  <si>
    <t>Note A</t>
  </si>
  <si>
    <t>Note B</t>
  </si>
  <si>
    <t>For the purposes of determining the amount of SAHT’s interest to be secured in connection with a CHARP project, the following will apply with respect to property that is subject to SAHT’s standard ‘Debenture’ or ‘Deed of Statutory Charge’:</t>
  </si>
  <si>
    <t>1. a compliant, independent market valuation obtained not more than 180 days prior to the sale;</t>
  </si>
  <si>
    <t>2. the current VG valuation with respect to the property; and</t>
  </si>
  <si>
    <t>1. a compliant, independent market valuation obtained not more than 180 days prior to the sale (i.e. the “Current Market Value”); and</t>
  </si>
  <si>
    <r>
      <t>2. Deed of Statutory Charge</t>
    </r>
    <r>
      <rPr>
        <sz val="11"/>
        <rFont val="Calibri"/>
        <family val="2"/>
      </rPr>
      <t xml:space="preserve"> – SAHT’s interest in the property is the “Contribution Repayment Amount”, which is typically the amount which is </t>
    </r>
    <r>
      <rPr>
        <i/>
        <sz val="11"/>
        <rFont val="Calibri"/>
        <family val="2"/>
      </rPr>
      <t>the lesser of</t>
    </r>
    <r>
      <rPr>
        <sz val="11"/>
        <rFont val="Calibri"/>
        <family val="2"/>
      </rPr>
      <t>:</t>
    </r>
  </si>
  <si>
    <t>Note C</t>
  </si>
  <si>
    <t>3. a registered agent’s market appraisal with respect to the property (only required where a sale is proposed).</t>
  </si>
  <si>
    <r>
      <t>1. Debenture</t>
    </r>
    <r>
      <rPr>
        <sz val="11"/>
        <rFont val="Calibri"/>
        <family val="2"/>
      </rPr>
      <t xml:space="preserve"> - This amount will be consistent with the SAHT Real Property Transaction Policy. </t>
    </r>
  </si>
  <si>
    <r>
      <t xml:space="preserve">Independent Market Valuation </t>
    </r>
    <r>
      <rPr>
        <b/>
        <vertAlign val="superscript"/>
        <sz val="11"/>
        <color indexed="9"/>
        <rFont val="Calibri"/>
        <family val="2"/>
      </rPr>
      <t>(Note A)</t>
    </r>
  </si>
  <si>
    <t>APPLYING FOR FP EXEMPTION (Y/N) :</t>
  </si>
  <si>
    <t>Unless SAHT gives prior written consent SAHT's interest in the property is taken to the be the highest of:</t>
  </si>
  <si>
    <t>2. SAHT's “Funding” contribution with respect to the property, as adjusted for inflation in accordance with clause 1.7.2 of the Deed.”</t>
  </si>
  <si>
    <t>The Authority will secure its interest in all replacement output properties with a Deed of Statutory Charge.  Where output properties are in excess of the number/value required by the Authority the terms and conditions (including any secured interest or charge) will be negotiated consistent with the Master Agreement and supporting documents.</t>
  </si>
  <si>
    <t>Provide details of any unique risks associated with this Project which may include: environmental risks - land contamination, infrastructure provision (stormwater, electricity etc), land creation (requires land division of Other Land), impact of surrounding neighbourhood, placemaking strategy where high density accommodation proposed, or other risk which are identified.</t>
  </si>
  <si>
    <t>The independent market valuation brief is to be the highest and best use supported by current comparable market sales evidence.  The valuer must access the inside of the property and provide photography evidence.</t>
  </si>
  <si>
    <t>As the SA Housing Trust has an interest in the property, the valuation report and the sales appraisal must be in the joint names of the CHP and the SA Housing Trust.</t>
  </si>
  <si>
    <t>The Authority reserves its right to seek its own independent market valuation.</t>
  </si>
  <si>
    <r>
      <t xml:space="preserve">Sales appraisal </t>
    </r>
    <r>
      <rPr>
        <sz val="10"/>
        <color indexed="9"/>
        <rFont val="Calibri"/>
        <family val="2"/>
      </rPr>
      <t>(required for debentured input property to be sold)</t>
    </r>
  </si>
  <si>
    <r>
      <t>Contribution Repayment Amount</t>
    </r>
    <r>
      <rPr>
        <b/>
        <vertAlign val="superscript"/>
        <sz val="11"/>
        <color indexed="9"/>
        <rFont val="Calibri"/>
        <family val="2"/>
      </rPr>
      <t xml:space="preserve"> </t>
    </r>
    <r>
      <rPr>
        <b/>
        <vertAlign val="superscript"/>
        <sz val="10"/>
        <color indexed="9"/>
        <rFont val="Calibri"/>
        <family val="2"/>
      </rPr>
      <t>(required for DOSC properties)</t>
    </r>
  </si>
  <si>
    <t>The Agent appraisal must include a detailed sales strategy which maximises the sale price given current market conditions.  The sales strategy should include details of how the agent is going to sell the property i.e. auction, number of opens, advertising.</t>
  </si>
  <si>
    <t xml:space="preserve">The Authority can provide the value of the "funding contribution".  </t>
  </si>
  <si>
    <t>Existing Financing Facility $</t>
  </si>
  <si>
    <t>Refinancing required (Y/N)</t>
  </si>
  <si>
    <t>New Refinanced amount $</t>
  </si>
  <si>
    <t>CURRENT PROJECTS</t>
  </si>
  <si>
    <t>OUTSTANDING DEBT</t>
  </si>
  <si>
    <t>x</t>
  </si>
  <si>
    <t>X</t>
  </si>
  <si>
    <t>TOTAL DEBT OUTSTANDING</t>
  </si>
  <si>
    <t>DEBT FACILITY AVAILABLE FOR THIS PROJECT</t>
  </si>
  <si>
    <t>IF ADDITIONAL FINANCE IS REQUIRED LIST ADDITONAL PROPERTIES IN WHICH SAHT HAS AN INTEREST TO BE ADDED TO THE SECURITY POOL.</t>
  </si>
  <si>
    <t>ADDRESS</t>
  </si>
  <si>
    <t>FINANCIAL/NON FINANCIAL INTEREST</t>
  </si>
  <si>
    <t>Provide details of how the project will be funded (i.e. cash funding/ borrowings/ external grants/ philanthropic investment)
Where debt funding is required complete &lt;Debt Financing&gt; tab</t>
  </si>
  <si>
    <t>Provide cashflow projections for the proposals and explain any dependencies/assumptions</t>
  </si>
  <si>
    <t>Do you require collateral? If yes, specify any property in which the SAHT has an interest in (financial and non financial) properties required for collateral.  Complete &lt;PP Finance &gt; tab</t>
  </si>
  <si>
    <t>Attach project budget and cashflow</t>
  </si>
  <si>
    <t>Attach risk management plans</t>
  </si>
  <si>
    <t>Advice on compliance with Council planning and development requirements (e.g. multiple dwellings acceptable), demonstrate compliance with SCG Guidelines and checklist; including advice on compliance with SAHT Design &amp; Construction Guidelines, Universal Design Guidelines and any other requirements for new SAHT outcomes.</t>
  </si>
  <si>
    <t>Provide key milestones and dates for the redevelopment of the properties including demolition; development approval; civil works; construction; practical completion and any staging of the Project.  Detailed timeline to be provided in &lt;PP program&gt; Tab</t>
  </si>
  <si>
    <t xml:space="preserve">Attach correspondence with Local Government and/or relevant Development Guidelines (SCG, SAHT Design/Construction, Universal Design) and drawings for the proposed development. </t>
  </si>
  <si>
    <t>Attach Independent valuations for input properties and development outcomes.</t>
  </si>
  <si>
    <t>Attach agent appraisal for input sales properties.</t>
  </si>
  <si>
    <t>Provide a project summary and headline financials/outcomes and if proposal is consistent with CHARP Guidelines v3 published July 2022.</t>
  </si>
  <si>
    <r>
      <t>DATED    XX</t>
    </r>
    <r>
      <rPr>
        <sz val="11"/>
        <color indexed="10"/>
        <rFont val="Calibri"/>
        <family val="2"/>
      </rPr>
      <t>/XX/2022</t>
    </r>
  </si>
</sst>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quot;#,##0.00"/>
    <numFmt numFmtId="177" formatCode="[$-C09]dddd\,\ d\ mmmm\ yyyy"/>
    <numFmt numFmtId="178" formatCode="_-&quot;$&quot;* #,##0.0_-;\-&quot;$&quot;* #,##0.0_-;_-&quot;$&quot;* &quot;-&quot;??_-;_-@_-"/>
    <numFmt numFmtId="179" formatCode="#,##0.0;\-#,##0.0"/>
    <numFmt numFmtId="180" formatCode="0.00000000"/>
    <numFmt numFmtId="181" formatCode="0.0000000"/>
    <numFmt numFmtId="182" formatCode="0.000000"/>
    <numFmt numFmtId="183" formatCode="0.00000"/>
    <numFmt numFmtId="184" formatCode="0.0000"/>
    <numFmt numFmtId="185" formatCode="0.000"/>
    <numFmt numFmtId="186" formatCode="#,##0.00_ ;\-#,##0.00\ "/>
    <numFmt numFmtId="187" formatCode="#,##0.0_ ;\-#,##0.0\ "/>
    <numFmt numFmtId="188" formatCode="#,##0_ ;\-#,##0\ "/>
    <numFmt numFmtId="189" formatCode="&quot;$&quot;#,##0.0;\-&quot;$&quot;#,##0.0"/>
    <numFmt numFmtId="190" formatCode="&quot;$&quot;#,##0"/>
    <numFmt numFmtId="191" formatCode="mmm\-yyyy"/>
    <numFmt numFmtId="192" formatCode="_-&quot;$&quot;* #,##0_-;\-&quot;$&quot;* #,##0_-;_-&quot;$&quot;* &quot;-&quot;??_-;_-@_-"/>
    <numFmt numFmtId="193" formatCode="_-* #,##0.0_-;\-* #,##0.0_-;_-* &quot;-&quot;??_-;_-@_-"/>
    <numFmt numFmtId="194" formatCode="_-* #,##0_-;\-* #,##0_-;_-* &quot;-&quot;??_-;_-@_-"/>
    <numFmt numFmtId="195" formatCode="&quot;$&quot;#,##0.0;[Red]\-&quot;$&quot;#,##0.0"/>
    <numFmt numFmtId="196" formatCode="[$-409]h:mm:ss\ AM/PM"/>
    <numFmt numFmtId="197" formatCode="&quot;$&quot;#,##0.0"/>
    <numFmt numFmtId="198" formatCode="[$-409]mmm\-yy;@"/>
    <numFmt numFmtId="199" formatCode="0.0"/>
    <numFmt numFmtId="200" formatCode="_-&quot;$&quot;* #,##0.000_-;\-&quot;$&quot;* #,##0.000_-;_-&quot;$&quot;* &quot;-&quot;??_-;_-@_-"/>
    <numFmt numFmtId="201" formatCode="_-&quot;$&quot;* #,##0.0000_-;\-&quot;$&quot;* #,##0.0000_-;_-&quot;$&quot;* &quot;-&quot;??_-;_-@_-"/>
    <numFmt numFmtId="202" formatCode="_(#,##0_);_(\(#,##0\);\-_);@_)"/>
    <numFmt numFmtId="203" formatCode="#,##0.0%;_(\(#,##0.0\)%;\-_)"/>
    <numFmt numFmtId="204" formatCode="#,##0.0\x;_(\(#,##0.0\)\x;\-_)"/>
    <numFmt numFmtId="205" formatCode="0.0_)%;[Red]\(0.0_ %\);0.0_)%"/>
    <numFmt numFmtId="206" formatCode="#,##0_);[Red]\(#,##0\);\-_)"/>
    <numFmt numFmtId="207" formatCode="#,##0_);\(#,##0\);\-"/>
    <numFmt numFmtId="208" formatCode="[$-F800]dddd\,\ mmmm\ dd\,\ yyyy"/>
    <numFmt numFmtId="209" formatCode="[$-C09]dd\-mmmm\-yyyy;@"/>
  </numFmts>
  <fonts count="123">
    <font>
      <sz val="11"/>
      <color theme="1"/>
      <name val="Calibri"/>
      <family val="2"/>
    </font>
    <font>
      <sz val="11"/>
      <color indexed="8"/>
      <name val="Calibri"/>
      <family val="2"/>
    </font>
    <font>
      <i/>
      <sz val="11"/>
      <color indexed="8"/>
      <name val="Arial"/>
      <family val="2"/>
    </font>
    <font>
      <i/>
      <sz val="11"/>
      <color indexed="30"/>
      <name val="Arial"/>
      <family val="2"/>
    </font>
    <font>
      <sz val="10"/>
      <color indexed="8"/>
      <name val="Arial"/>
      <family val="2"/>
    </font>
    <font>
      <b/>
      <sz val="12"/>
      <name val="Calibri"/>
      <family val="2"/>
    </font>
    <font>
      <sz val="12"/>
      <name val="Calibri"/>
      <family val="2"/>
    </font>
    <font>
      <sz val="9"/>
      <name val="Tahoma"/>
      <family val="2"/>
    </font>
    <font>
      <sz val="11"/>
      <color indexed="10"/>
      <name val="Calibri"/>
      <family val="2"/>
    </font>
    <font>
      <i/>
      <sz val="12"/>
      <name val="Calibri"/>
      <family val="2"/>
    </font>
    <font>
      <sz val="12"/>
      <color indexed="8"/>
      <name val="Calibri"/>
      <family val="2"/>
    </font>
    <font>
      <sz val="12"/>
      <color indexed="10"/>
      <name val="Calibri"/>
      <family val="2"/>
    </font>
    <font>
      <sz val="8"/>
      <name val="Calibri"/>
      <family val="2"/>
    </font>
    <font>
      <sz val="9"/>
      <name val="Arial"/>
      <family val="2"/>
    </font>
    <font>
      <sz val="10"/>
      <name val="Arial"/>
      <family val="2"/>
    </font>
    <font>
      <sz val="10"/>
      <color indexed="12"/>
      <name val="Arial"/>
      <family val="2"/>
    </font>
    <font>
      <b/>
      <vertAlign val="superscript"/>
      <sz val="11"/>
      <color indexed="9"/>
      <name val="Calibri"/>
      <family val="2"/>
    </font>
    <font>
      <sz val="11"/>
      <name val="Calibri"/>
      <family val="2"/>
    </font>
    <font>
      <i/>
      <sz val="11"/>
      <name val="Calibri"/>
      <family val="2"/>
    </font>
    <font>
      <sz val="10"/>
      <color indexed="9"/>
      <name val="Calibri"/>
      <family val="2"/>
    </font>
    <font>
      <b/>
      <vertAlign val="superscript"/>
      <sz val="10"/>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0"/>
      <color indexed="8"/>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8"/>
      <name val="Arial"/>
      <family val="2"/>
    </font>
    <font>
      <b/>
      <sz val="11"/>
      <color indexed="8"/>
      <name val="Arial"/>
      <family val="2"/>
    </font>
    <font>
      <i/>
      <sz val="11"/>
      <color indexed="30"/>
      <name val="Calibri"/>
      <family val="2"/>
    </font>
    <font>
      <sz val="11"/>
      <color indexed="30"/>
      <name val="Calibri"/>
      <family val="2"/>
    </font>
    <font>
      <b/>
      <sz val="14"/>
      <color indexed="8"/>
      <name val="Calibri"/>
      <family val="2"/>
    </font>
    <font>
      <sz val="14"/>
      <color indexed="8"/>
      <name val="Calibri"/>
      <family val="2"/>
    </font>
    <font>
      <b/>
      <sz val="14"/>
      <color indexed="10"/>
      <name val="Calibri"/>
      <family val="2"/>
    </font>
    <font>
      <sz val="11"/>
      <color indexed="56"/>
      <name val="Calibri"/>
      <family val="2"/>
    </font>
    <font>
      <b/>
      <sz val="12"/>
      <color indexed="8"/>
      <name val="Calibri"/>
      <family val="2"/>
    </font>
    <font>
      <b/>
      <sz val="10"/>
      <color indexed="8"/>
      <name val="Arial"/>
      <family val="2"/>
    </font>
    <font>
      <b/>
      <sz val="12"/>
      <color indexed="8"/>
      <name val="Arial"/>
      <family val="2"/>
    </font>
    <font>
      <b/>
      <sz val="9"/>
      <color indexed="8"/>
      <name val="Arial"/>
      <family val="2"/>
    </font>
    <font>
      <sz val="9"/>
      <color indexed="8"/>
      <name val="Arial"/>
      <family val="2"/>
    </font>
    <font>
      <sz val="12"/>
      <color indexed="8"/>
      <name val="Arial"/>
      <family val="2"/>
    </font>
    <font>
      <b/>
      <sz val="12"/>
      <color indexed="36"/>
      <name val="Calibri"/>
      <family val="2"/>
    </font>
    <font>
      <sz val="9"/>
      <color indexed="10"/>
      <name val="Arial"/>
      <family val="2"/>
    </font>
    <font>
      <b/>
      <sz val="14"/>
      <color indexed="17"/>
      <name val="Arial"/>
      <family val="2"/>
    </font>
    <font>
      <i/>
      <sz val="11"/>
      <color indexed="8"/>
      <name val="Calibri"/>
      <family val="2"/>
    </font>
    <font>
      <b/>
      <sz val="12"/>
      <color indexed="30"/>
      <name val="Calibri"/>
      <family val="2"/>
    </font>
    <font>
      <b/>
      <sz val="14"/>
      <color indexed="36"/>
      <name val="Calibri"/>
      <family val="2"/>
    </font>
    <font>
      <b/>
      <sz val="10"/>
      <color indexed="9"/>
      <name val="Arial"/>
      <family val="2"/>
    </font>
    <font>
      <b/>
      <sz val="14"/>
      <color indexed="8"/>
      <name val="Arial"/>
      <family val="2"/>
    </font>
    <font>
      <b/>
      <sz val="16"/>
      <color indexed="17"/>
      <name val="Calibri"/>
      <family val="2"/>
    </font>
    <font>
      <sz val="11"/>
      <color indexed="53"/>
      <name val="Calibri"/>
      <family val="2"/>
    </font>
    <font>
      <sz val="9"/>
      <color indexed="9"/>
      <name val="Arial"/>
      <family val="2"/>
    </font>
    <font>
      <sz val="12"/>
      <color indexed="30"/>
      <name val="Calibri"/>
      <family val="2"/>
    </font>
    <font>
      <b/>
      <sz val="10"/>
      <color indexed="8"/>
      <name val="Calibri"/>
      <family val="2"/>
    </font>
    <font>
      <b/>
      <sz val="14"/>
      <color indexed="53"/>
      <name val="Calibri"/>
      <family val="2"/>
    </font>
    <font>
      <b/>
      <sz val="11"/>
      <color indexed="30"/>
      <name val="Calibri"/>
      <family val="2"/>
    </font>
    <font>
      <sz val="11"/>
      <color indexed="63"/>
      <name val="Arial"/>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0"/>
      <color theme="1"/>
      <name val="Calibri"/>
      <family val="2"/>
    </font>
    <font>
      <sz val="10"/>
      <color theme="1"/>
      <name val="Arial"/>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i/>
      <sz val="11"/>
      <color rgb="FF0070C0"/>
      <name val="Calibri"/>
      <family val="2"/>
    </font>
    <font>
      <sz val="11"/>
      <color rgb="FF0070C0"/>
      <name val="Calibri"/>
      <family val="2"/>
    </font>
    <font>
      <b/>
      <sz val="14"/>
      <color theme="1"/>
      <name val="Calibri"/>
      <family val="2"/>
    </font>
    <font>
      <sz val="14"/>
      <color theme="1"/>
      <name val="Calibri"/>
      <family val="2"/>
    </font>
    <font>
      <b/>
      <sz val="14"/>
      <color rgb="FFFF0000"/>
      <name val="Calibri"/>
      <family val="2"/>
    </font>
    <font>
      <sz val="11"/>
      <color rgb="FF1F497D"/>
      <name val="Calibri"/>
      <family val="2"/>
    </font>
    <font>
      <b/>
      <sz val="12"/>
      <color theme="1"/>
      <name val="Calibri"/>
      <family val="2"/>
    </font>
    <font>
      <b/>
      <sz val="10"/>
      <color theme="1"/>
      <name val="Arial"/>
      <family val="2"/>
    </font>
    <font>
      <b/>
      <sz val="12"/>
      <color theme="1"/>
      <name val="Arial"/>
      <family val="2"/>
    </font>
    <font>
      <b/>
      <sz val="9"/>
      <color theme="1"/>
      <name val="Arial"/>
      <family val="2"/>
    </font>
    <font>
      <sz val="9"/>
      <color theme="1"/>
      <name val="Arial"/>
      <family val="2"/>
    </font>
    <font>
      <sz val="12"/>
      <color theme="1"/>
      <name val="Arial"/>
      <family val="2"/>
    </font>
    <font>
      <b/>
      <sz val="12"/>
      <color rgb="FF7030A0"/>
      <name val="Calibri"/>
      <family val="2"/>
    </font>
    <font>
      <sz val="9"/>
      <color rgb="FFFF0000"/>
      <name val="Arial"/>
      <family val="2"/>
    </font>
    <font>
      <b/>
      <sz val="14"/>
      <color rgb="FF00B050"/>
      <name val="Arial"/>
      <family val="2"/>
    </font>
    <font>
      <i/>
      <sz val="11"/>
      <color theme="1"/>
      <name val="Calibri"/>
      <family val="2"/>
    </font>
    <font>
      <b/>
      <sz val="12"/>
      <color rgb="FF0070C0"/>
      <name val="Calibri"/>
      <family val="2"/>
    </font>
    <font>
      <b/>
      <sz val="14"/>
      <color rgb="FF7030A0"/>
      <name val="Calibri"/>
      <family val="2"/>
    </font>
    <font>
      <b/>
      <sz val="10"/>
      <color theme="0"/>
      <name val="Arial"/>
      <family val="2"/>
    </font>
    <font>
      <b/>
      <sz val="14"/>
      <color theme="1"/>
      <name val="Arial"/>
      <family val="2"/>
    </font>
    <font>
      <b/>
      <sz val="16"/>
      <color rgb="FF00B050"/>
      <name val="Calibri"/>
      <family val="2"/>
    </font>
    <font>
      <sz val="11"/>
      <color theme="9" tint="-0.24997000396251678"/>
      <name val="Calibri"/>
      <family val="2"/>
    </font>
    <font>
      <sz val="11"/>
      <color theme="3"/>
      <name val="Calibri"/>
      <family val="2"/>
    </font>
    <font>
      <sz val="9"/>
      <color theme="0"/>
      <name val="Arial"/>
      <family val="2"/>
    </font>
    <font>
      <sz val="12"/>
      <color rgb="FF0070C0"/>
      <name val="Calibri"/>
      <family val="2"/>
    </font>
    <font>
      <b/>
      <sz val="10"/>
      <color theme="1"/>
      <name val="Calibri"/>
      <family val="2"/>
    </font>
    <font>
      <b/>
      <sz val="14"/>
      <color theme="9" tint="-0.24997000396251678"/>
      <name val="Calibri"/>
      <family val="2"/>
    </font>
    <font>
      <b/>
      <sz val="11"/>
      <color rgb="FF0070C0"/>
      <name val="Calibri"/>
      <family val="2"/>
    </font>
    <font>
      <sz val="11"/>
      <color rgb="FF404040"/>
      <name val="Arial"/>
      <family val="2"/>
    </font>
    <font>
      <b/>
      <sz val="8"/>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theme="0"/>
        <bgColor indexed="64"/>
      </patternFill>
    </fill>
    <fill>
      <patternFill patternType="solid">
        <fgColor rgb="FF9A57CD"/>
        <bgColor indexed="64"/>
      </patternFill>
    </fill>
    <fill>
      <patternFill patternType="solid">
        <fgColor rgb="FFD9D9D9"/>
        <bgColor indexed="64"/>
      </patternFill>
    </fill>
    <fill>
      <patternFill patternType="solid">
        <fgColor theme="3" tint="0.7999799847602844"/>
        <bgColor indexed="64"/>
      </patternFill>
    </fill>
    <fill>
      <patternFill patternType="solid">
        <fgColor rgb="FFFFC000"/>
        <bgColor indexed="64"/>
      </patternFill>
    </fill>
    <fill>
      <patternFill patternType="solid">
        <fgColor rgb="FF00B050"/>
        <bgColor indexed="64"/>
      </patternFill>
    </fill>
    <fill>
      <patternFill patternType="solid">
        <fgColor rgb="FF0070C0"/>
        <bgColor indexed="64"/>
      </patternFill>
    </fill>
    <fill>
      <patternFill patternType="solid">
        <fgColor theme="3" tint="0.5999900102615356"/>
        <bgColor indexed="64"/>
      </patternFill>
    </fill>
    <fill>
      <patternFill patternType="solid">
        <fgColor theme="6" tint="-0.24997000396251678"/>
        <bgColor indexed="64"/>
      </patternFill>
    </fill>
    <fill>
      <patternFill patternType="lightUp">
        <bgColor theme="0" tint="-0.1499900072813034"/>
      </patternFill>
    </fill>
    <fill>
      <patternFill patternType="lightUp">
        <bgColor theme="6" tint="0.7999799847602844"/>
      </patternFill>
    </fill>
    <fill>
      <patternFill patternType="solid">
        <fgColor theme="0" tint="-0.24997000396251678"/>
        <bgColor indexed="64"/>
      </patternFill>
    </fill>
    <fill>
      <patternFill patternType="solid">
        <fgColor theme="0" tint="-0.4999699890613556"/>
        <bgColor indexed="64"/>
      </patternFill>
    </fill>
    <fill>
      <patternFill patternType="solid">
        <fgColor theme="0" tint="-0.24993999302387238"/>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hair">
        <color indexed="8"/>
      </left>
      <right style="hair">
        <color indexed="8"/>
      </right>
      <top style="hair">
        <color indexed="8"/>
      </top>
      <bottom style="hair">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theme="4" tint="0.39998000860214233"/>
      </left>
      <right>
        <color indexed="63"/>
      </right>
      <top style="thin">
        <color theme="4" tint="0.39998000860214233"/>
      </top>
      <bottom>
        <color indexed="63"/>
      </bottom>
    </border>
    <border>
      <left>
        <color indexed="63"/>
      </left>
      <right>
        <color indexed="63"/>
      </right>
      <top style="thin">
        <color theme="4" tint="0.39998000860214233"/>
      </top>
      <bottom>
        <color indexed="63"/>
      </bottom>
    </border>
    <border>
      <left>
        <color indexed="63"/>
      </left>
      <right style="thin">
        <color theme="4" tint="0.39998000860214233"/>
      </right>
      <top style="thin">
        <color theme="4" tint="0.39998000860214233"/>
      </top>
      <bottom>
        <color indexed="63"/>
      </bottom>
    </border>
    <border>
      <left style="thin"/>
      <right>
        <color indexed="63"/>
      </right>
      <top style="thin"/>
      <bottom style="thin"/>
    </border>
    <border>
      <left>
        <color indexed="63"/>
      </left>
      <right>
        <color indexed="63"/>
      </right>
      <top style="thin"/>
      <bottom style="thin"/>
    </border>
    <border>
      <left>
        <color indexed="63"/>
      </left>
      <right style="thin">
        <color theme="4" tint="0.3999800086021423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thick">
        <color rgb="FFFFFFFF"/>
      </right>
      <top>
        <color indexed="63"/>
      </top>
      <bottom style="thick">
        <color rgb="FFFFFFFF"/>
      </bottom>
    </border>
    <border>
      <left>
        <color indexed="63"/>
      </left>
      <right>
        <color indexed="63"/>
      </right>
      <top style="medium"/>
      <bottom>
        <color indexed="63"/>
      </bottom>
    </border>
    <border>
      <left>
        <color indexed="63"/>
      </left>
      <right style="medium"/>
      <top>
        <color indexed="63"/>
      </top>
      <bottom>
        <color indexed="63"/>
      </bottom>
    </border>
    <border>
      <left style="thin"/>
      <right style="thin"/>
      <top style="thin"/>
      <bottom style="thin"/>
    </border>
    <border>
      <left style="thin"/>
      <right style="thin"/>
      <top style="thin"/>
      <bottom/>
    </border>
    <border>
      <left style="thin"/>
      <right style="medium"/>
      <top style="thin"/>
      <bottom style="thin"/>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style="thick">
        <color rgb="FFFFFFFF"/>
      </left>
      <right style="thick">
        <color rgb="FFFFFFFF"/>
      </right>
      <top>
        <color indexed="63"/>
      </top>
      <bottom style="thick">
        <color rgb="FFFFFFFF"/>
      </bottom>
    </border>
    <border>
      <left>
        <color indexed="63"/>
      </left>
      <right style="medium"/>
      <top style="thin"/>
      <bottom>
        <color indexed="63"/>
      </botto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medium"/>
    </border>
    <border>
      <left style="medium"/>
      <right style="medium"/>
      <top style="medium"/>
      <bottom style="medium"/>
    </border>
    <border>
      <left>
        <color indexed="63"/>
      </left>
      <right style="thin"/>
      <top style="thin"/>
      <bottom style="medium"/>
    </border>
    <border>
      <left style="thin"/>
      <right style="thin"/>
      <top>
        <color indexed="63"/>
      </top>
      <bottom>
        <color indexed="63"/>
      </bottom>
    </border>
    <border>
      <left style="thick">
        <color rgb="FFFFFFFF"/>
      </left>
      <right>
        <color indexed="63"/>
      </right>
      <top>
        <color indexed="63"/>
      </top>
      <bottom style="thick">
        <color rgb="FFFFFFFF"/>
      </bottom>
    </border>
    <border>
      <left style="thick">
        <color rgb="FFFFFFFF"/>
      </left>
      <right>
        <color indexed="63"/>
      </right>
      <top style="thick">
        <color rgb="FFFFFFFF"/>
      </top>
      <bottom style="thick">
        <color rgb="FFFFFFFF"/>
      </bottom>
    </border>
    <border>
      <left>
        <color indexed="63"/>
      </left>
      <right style="thick">
        <color rgb="FFFFFFFF"/>
      </right>
      <top style="thick">
        <color rgb="FFFFFFFF"/>
      </top>
      <bottom style="thick">
        <color rgb="FFFFFFFF"/>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4" fillId="0" borderId="0" applyFont="0" applyFill="0" applyBorder="0" applyAlignment="0" applyProtection="0"/>
    <xf numFmtId="44" fontId="0" fillId="0" borderId="0" applyFont="0" applyFill="0" applyBorder="0" applyAlignment="0" applyProtection="0"/>
    <xf numFmtId="0" fontId="74" fillId="0" borderId="0" applyNumberFormat="0" applyFill="0" applyBorder="0" applyAlignment="0" applyProtection="0"/>
    <xf numFmtId="202" fontId="75" fillId="0" borderId="0">
      <alignment horizontal="right"/>
      <protection/>
    </xf>
    <xf numFmtId="203" fontId="75" fillId="0" borderId="0">
      <alignment horizontal="right"/>
      <protection/>
    </xf>
    <xf numFmtId="204" fontId="75" fillId="0" borderId="0">
      <alignment horizontal="right"/>
      <protection/>
    </xf>
    <xf numFmtId="15" fontId="15" fillId="29" borderId="3">
      <alignment horizontal="center"/>
      <protection locked="0"/>
    </xf>
    <xf numFmtId="205" fontId="15" fillId="29" borderId="3" applyAlignment="0">
      <protection locked="0"/>
    </xf>
    <xf numFmtId="206" fontId="15" fillId="29" borderId="3" applyAlignment="0">
      <protection locked="0"/>
    </xf>
    <xf numFmtId="207" fontId="76" fillId="0" borderId="0" applyBorder="0">
      <alignment/>
      <protection/>
    </xf>
    <xf numFmtId="0" fontId="77" fillId="0" borderId="0" applyNumberFormat="0" applyFill="0" applyBorder="0" applyAlignment="0" applyProtection="0"/>
    <xf numFmtId="0" fontId="78" fillId="30" borderId="0" applyNumberFormat="0" applyBorder="0" applyAlignment="0" applyProtection="0"/>
    <xf numFmtId="0" fontId="79" fillId="0" borderId="4" applyNumberFormat="0" applyFill="0" applyAlignment="0" applyProtection="0"/>
    <xf numFmtId="0" fontId="80" fillId="0" borderId="5" applyNumberFormat="0" applyFill="0" applyAlignment="0" applyProtection="0"/>
    <xf numFmtId="0" fontId="81" fillId="0" borderId="6"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31" borderId="1" applyNumberFormat="0" applyAlignment="0" applyProtection="0"/>
    <xf numFmtId="0" fontId="84" fillId="0" borderId="7" applyNumberFormat="0" applyFill="0" applyAlignment="0" applyProtection="0"/>
    <xf numFmtId="0" fontId="85" fillId="32" borderId="0" applyNumberFormat="0" applyBorder="0" applyAlignment="0" applyProtection="0"/>
    <xf numFmtId="0" fontId="14" fillId="0" borderId="0">
      <alignment/>
      <protection/>
    </xf>
    <xf numFmtId="0" fontId="86" fillId="0" borderId="0">
      <alignment/>
      <protection/>
    </xf>
    <xf numFmtId="0" fontId="76" fillId="0" borderId="0">
      <alignment/>
      <protection/>
    </xf>
    <xf numFmtId="0" fontId="4" fillId="0" borderId="0">
      <alignment/>
      <protection/>
    </xf>
    <xf numFmtId="0" fontId="0" fillId="33" borderId="8" applyNumberFormat="0" applyFont="0" applyAlignment="0" applyProtection="0"/>
    <xf numFmtId="0" fontId="87" fillId="27" borderId="9" applyNumberFormat="0" applyAlignment="0" applyProtection="0"/>
    <xf numFmtId="9" fontId="0" fillId="0" borderId="0" applyFont="0" applyFill="0" applyBorder="0" applyAlignment="0" applyProtection="0"/>
    <xf numFmtId="9" fontId="14" fillId="0" borderId="0" applyFont="0" applyFill="0" applyBorder="0" applyAlignment="0" applyProtection="0"/>
    <xf numFmtId="0" fontId="88" fillId="0" borderId="0" applyNumberFormat="0" applyFill="0" applyBorder="0" applyAlignment="0" applyProtection="0"/>
    <xf numFmtId="0" fontId="89" fillId="0" borderId="10" applyNumberFormat="0" applyFill="0" applyAlignment="0" applyProtection="0"/>
    <xf numFmtId="0" fontId="90" fillId="0" borderId="0" applyNumberFormat="0" applyFill="0" applyBorder="0" applyAlignment="0" applyProtection="0"/>
  </cellStyleXfs>
  <cellXfs count="334">
    <xf numFmtId="0" fontId="0" fillId="0" borderId="0" xfId="0" applyFont="1" applyAlignment="1">
      <alignment/>
    </xf>
    <xf numFmtId="0" fontId="91" fillId="0" borderId="0" xfId="0" applyFont="1" applyBorder="1" applyAlignment="1">
      <alignment vertical="center" wrapText="1"/>
    </xf>
    <xf numFmtId="0" fontId="0" fillId="0" borderId="0" xfId="0" applyBorder="1" applyAlignment="1">
      <alignment/>
    </xf>
    <xf numFmtId="0" fontId="92" fillId="0" borderId="0" xfId="0" applyFont="1" applyBorder="1" applyAlignment="1">
      <alignment vertical="center" wrapText="1"/>
    </xf>
    <xf numFmtId="0" fontId="73" fillId="34" borderId="0" xfId="0" applyFont="1" applyFill="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92" fillId="0" borderId="14" xfId="0" applyFont="1" applyBorder="1" applyAlignment="1">
      <alignment vertical="center" wrapText="1"/>
    </xf>
    <xf numFmtId="0" fontId="0" fillId="0" borderId="15" xfId="0" applyBorder="1" applyAlignment="1">
      <alignment/>
    </xf>
    <xf numFmtId="0" fontId="91" fillId="0" borderId="14" xfId="0" applyFont="1" applyBorder="1" applyAlignment="1">
      <alignment vertical="center"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4" xfId="0" applyBorder="1" applyAlignment="1">
      <alignment/>
    </xf>
    <xf numFmtId="0" fontId="93" fillId="0" borderId="0" xfId="0" applyFont="1" applyBorder="1" applyAlignment="1">
      <alignment/>
    </xf>
    <xf numFmtId="0" fontId="91" fillId="0" borderId="0" xfId="0" applyFont="1" applyFill="1" applyBorder="1" applyAlignment="1">
      <alignment vertical="center" wrapText="1"/>
    </xf>
    <xf numFmtId="0" fontId="0" fillId="35" borderId="0" xfId="0" applyFill="1" applyBorder="1" applyAlignment="1">
      <alignment/>
    </xf>
    <xf numFmtId="0" fontId="73" fillId="34" borderId="0" xfId="0" applyFont="1" applyFill="1" applyBorder="1" applyAlignment="1">
      <alignment wrapText="1"/>
    </xf>
    <xf numFmtId="0" fontId="73" fillId="34" borderId="19" xfId="0" applyFont="1" applyFill="1" applyBorder="1" applyAlignment="1">
      <alignment/>
    </xf>
    <xf numFmtId="0" fontId="73" fillId="34" borderId="20" xfId="0" applyFont="1" applyFill="1" applyBorder="1" applyAlignment="1">
      <alignment/>
    </xf>
    <xf numFmtId="176" fontId="73" fillId="34" borderId="20" xfId="0" applyNumberFormat="1" applyFont="1" applyFill="1" applyBorder="1" applyAlignment="1">
      <alignment/>
    </xf>
    <xf numFmtId="0" fontId="73" fillId="34" borderId="21" xfId="0" applyFont="1" applyFill="1" applyBorder="1" applyAlignment="1">
      <alignment/>
    </xf>
    <xf numFmtId="0" fontId="1" fillId="36" borderId="22" xfId="74" applyNumberFormat="1" applyFont="1" applyFill="1" applyBorder="1" applyAlignment="1">
      <alignment wrapText="1"/>
      <protection/>
    </xf>
    <xf numFmtId="0" fontId="1" fillId="36" borderId="23" xfId="74" applyNumberFormat="1" applyFont="1" applyFill="1" applyBorder="1" applyAlignment="1">
      <alignment horizontal="right" wrapText="1"/>
      <protection/>
    </xf>
    <xf numFmtId="0" fontId="1" fillId="36" borderId="23" xfId="74" applyNumberFormat="1" applyFont="1" applyFill="1" applyBorder="1" applyAlignment="1">
      <alignment wrapText="1"/>
      <protection/>
    </xf>
    <xf numFmtId="7" fontId="1" fillId="36" borderId="23" xfId="74" applyNumberFormat="1" applyFont="1" applyFill="1" applyBorder="1" applyAlignment="1">
      <alignment horizontal="right" wrapText="1"/>
      <protection/>
    </xf>
    <xf numFmtId="0" fontId="1" fillId="36" borderId="24" xfId="74" applyNumberFormat="1" applyFont="1" applyFill="1" applyBorder="1" applyAlignment="1">
      <alignment wrapText="1"/>
      <protection/>
    </xf>
    <xf numFmtId="0" fontId="1" fillId="0" borderId="22" xfId="74" applyNumberFormat="1" applyFont="1" applyBorder="1" applyAlignment="1">
      <alignment wrapText="1"/>
      <protection/>
    </xf>
    <xf numFmtId="0" fontId="1" fillId="0" borderId="23" xfId="74" applyNumberFormat="1" applyFont="1" applyBorder="1" applyAlignment="1">
      <alignment horizontal="right" wrapText="1"/>
      <protection/>
    </xf>
    <xf numFmtId="0" fontId="1" fillId="0" borderId="23" xfId="74" applyNumberFormat="1" applyFont="1" applyBorder="1" applyAlignment="1">
      <alignment wrapText="1"/>
      <protection/>
    </xf>
    <xf numFmtId="7" fontId="1" fillId="0" borderId="23" xfId="74" applyNumberFormat="1" applyFont="1" applyBorder="1" applyAlignment="1">
      <alignment horizontal="right" wrapText="1"/>
      <protection/>
    </xf>
    <xf numFmtId="0" fontId="1" fillId="0" borderId="24" xfId="74" applyNumberFormat="1" applyFont="1" applyBorder="1" applyAlignment="1">
      <alignment wrapText="1"/>
      <protection/>
    </xf>
    <xf numFmtId="7" fontId="94" fillId="0" borderId="23" xfId="0" applyNumberFormat="1" applyFont="1" applyBorder="1" applyAlignment="1">
      <alignment/>
    </xf>
    <xf numFmtId="7" fontId="94" fillId="0" borderId="25" xfId="0" applyNumberFormat="1" applyFont="1" applyBorder="1" applyAlignment="1">
      <alignment/>
    </xf>
    <xf numFmtId="0" fontId="1" fillId="0" borderId="22" xfId="74" applyNumberFormat="1" applyFont="1" applyFill="1" applyBorder="1" applyAlignment="1">
      <alignment wrapText="1"/>
      <protection/>
    </xf>
    <xf numFmtId="0" fontId="1" fillId="0" borderId="23" xfId="74" applyNumberFormat="1" applyFont="1" applyFill="1" applyBorder="1" applyAlignment="1">
      <alignment horizontal="right" wrapText="1"/>
      <protection/>
    </xf>
    <xf numFmtId="0" fontId="1" fillId="0" borderId="23" xfId="74" applyNumberFormat="1" applyFont="1" applyFill="1" applyBorder="1" applyAlignment="1">
      <alignment wrapText="1"/>
      <protection/>
    </xf>
    <xf numFmtId="7" fontId="1" fillId="0" borderId="23" xfId="74" applyNumberFormat="1" applyFont="1" applyFill="1" applyBorder="1" applyAlignment="1">
      <alignment horizontal="right" wrapText="1"/>
      <protection/>
    </xf>
    <xf numFmtId="0" fontId="1" fillId="0" borderId="24" xfId="74" applyNumberFormat="1" applyFont="1" applyFill="1" applyBorder="1" applyAlignment="1">
      <alignment wrapText="1"/>
      <protection/>
    </xf>
    <xf numFmtId="7" fontId="0" fillId="0" borderId="23" xfId="0" applyNumberFormat="1" applyFill="1" applyBorder="1" applyAlignment="1">
      <alignment/>
    </xf>
    <xf numFmtId="7" fontId="0" fillId="0" borderId="25" xfId="0" applyNumberFormat="1" applyFill="1" applyBorder="1" applyAlignment="1">
      <alignment/>
    </xf>
    <xf numFmtId="0" fontId="95" fillId="0" borderId="0" xfId="0" applyFont="1" applyAlignment="1">
      <alignment/>
    </xf>
    <xf numFmtId="7" fontId="94" fillId="2" borderId="23" xfId="0" applyNumberFormat="1" applyFont="1" applyFill="1" applyBorder="1" applyAlignment="1">
      <alignment/>
    </xf>
    <xf numFmtId="7" fontId="94" fillId="2" borderId="25" xfId="0" applyNumberFormat="1" applyFont="1" applyFill="1" applyBorder="1" applyAlignment="1">
      <alignment/>
    </xf>
    <xf numFmtId="0" fontId="94" fillId="37" borderId="23" xfId="0" applyFont="1" applyFill="1" applyBorder="1" applyAlignment="1">
      <alignment/>
    </xf>
    <xf numFmtId="7" fontId="94" fillId="0" borderId="17" xfId="0" applyNumberFormat="1" applyFont="1" applyBorder="1" applyAlignment="1">
      <alignment/>
    </xf>
    <xf numFmtId="7" fontId="94" fillId="0" borderId="18" xfId="0" applyNumberFormat="1" applyFont="1" applyBorder="1" applyAlignment="1">
      <alignment/>
    </xf>
    <xf numFmtId="7" fontId="94" fillId="37" borderId="23" xfId="0" applyNumberFormat="1" applyFont="1" applyFill="1" applyBorder="1" applyAlignment="1">
      <alignment/>
    </xf>
    <xf numFmtId="7" fontId="94" fillId="37" borderId="25" xfId="0" applyNumberFormat="1" applyFont="1" applyFill="1" applyBorder="1" applyAlignment="1">
      <alignment/>
    </xf>
    <xf numFmtId="0" fontId="89" fillId="0" borderId="14" xfId="0" applyFont="1" applyBorder="1" applyAlignment="1">
      <alignment/>
    </xf>
    <xf numFmtId="0" fontId="90" fillId="0" borderId="0" xfId="0" applyFont="1" applyAlignment="1">
      <alignment/>
    </xf>
    <xf numFmtId="0" fontId="93" fillId="0" borderId="0" xfId="0" applyFont="1" applyBorder="1" applyAlignment="1">
      <alignment horizontal="left"/>
    </xf>
    <xf numFmtId="0" fontId="0" fillId="0" borderId="26" xfId="0" applyBorder="1" applyAlignment="1">
      <alignment/>
    </xf>
    <xf numFmtId="0" fontId="73" fillId="38" borderId="0" xfId="0" applyFont="1" applyFill="1" applyBorder="1" applyAlignment="1">
      <alignment wrapText="1"/>
    </xf>
    <xf numFmtId="0" fontId="0" fillId="0" borderId="0" xfId="0" applyAlignment="1">
      <alignment horizontal="center"/>
    </xf>
    <xf numFmtId="0" fontId="0" fillId="0" borderId="27" xfId="0" applyBorder="1" applyAlignment="1">
      <alignment/>
    </xf>
    <xf numFmtId="0" fontId="0" fillId="0" borderId="0" xfId="0" applyBorder="1" applyAlignment="1">
      <alignment horizontal="center"/>
    </xf>
    <xf numFmtId="0" fontId="0" fillId="0" borderId="28" xfId="0" applyBorder="1" applyAlignment="1">
      <alignment/>
    </xf>
    <xf numFmtId="0" fontId="96" fillId="0" borderId="0" xfId="0" applyFont="1" applyAlignment="1">
      <alignment/>
    </xf>
    <xf numFmtId="0" fontId="95" fillId="0" borderId="0" xfId="0" applyFont="1" applyAlignment="1">
      <alignment horizontal="center"/>
    </xf>
    <xf numFmtId="0" fontId="0" fillId="35" borderId="15" xfId="0" applyFill="1" applyBorder="1" applyAlignment="1">
      <alignment/>
    </xf>
    <xf numFmtId="0" fontId="92" fillId="0" borderId="11" xfId="0" applyFont="1" applyBorder="1" applyAlignment="1">
      <alignment vertical="center" wrapText="1"/>
    </xf>
    <xf numFmtId="0" fontId="97" fillId="0" borderId="0" xfId="0" applyFont="1" applyAlignment="1">
      <alignment/>
    </xf>
    <xf numFmtId="0" fontId="94" fillId="36" borderId="24" xfId="74" applyNumberFormat="1" applyFont="1" applyFill="1" applyBorder="1" applyAlignment="1">
      <alignment wrapText="1"/>
      <protection/>
    </xf>
    <xf numFmtId="0" fontId="94" fillId="0" borderId="24" xfId="74" applyNumberFormat="1" applyFont="1" applyBorder="1" applyAlignment="1">
      <alignment wrapText="1"/>
      <protection/>
    </xf>
    <xf numFmtId="0" fontId="0" fillId="0" borderId="0" xfId="0" applyFill="1" applyBorder="1" applyAlignment="1">
      <alignment/>
    </xf>
    <xf numFmtId="0" fontId="0" fillId="0" borderId="0" xfId="0" applyFill="1" applyBorder="1" applyAlignment="1">
      <alignment horizontal="center"/>
    </xf>
    <xf numFmtId="0" fontId="98" fillId="0" borderId="14" xfId="0" applyFont="1" applyBorder="1" applyAlignment="1">
      <alignment vertical="center"/>
    </xf>
    <xf numFmtId="0" fontId="95" fillId="0" borderId="0" xfId="0" applyFont="1" applyBorder="1" applyAlignment="1">
      <alignment horizontal="center"/>
    </xf>
    <xf numFmtId="0" fontId="95" fillId="0" borderId="0" xfId="0" applyFont="1" applyBorder="1" applyAlignment="1">
      <alignment/>
    </xf>
    <xf numFmtId="0" fontId="0" fillId="0" borderId="14" xfId="0" applyFill="1" applyBorder="1" applyAlignment="1">
      <alignment/>
    </xf>
    <xf numFmtId="0" fontId="0" fillId="0" borderId="16" xfId="0" applyFill="1" applyBorder="1" applyAlignment="1">
      <alignment/>
    </xf>
    <xf numFmtId="0" fontId="89" fillId="0" borderId="11" xfId="0" applyFont="1" applyBorder="1" applyAlignment="1">
      <alignment/>
    </xf>
    <xf numFmtId="0" fontId="0" fillId="0" borderId="14" xfId="0" applyFont="1" applyBorder="1" applyAlignment="1">
      <alignment/>
    </xf>
    <xf numFmtId="5" fontId="73" fillId="38" borderId="0" xfId="0" applyNumberFormat="1" applyFont="1" applyFill="1" applyBorder="1" applyAlignment="1">
      <alignment horizontal="center" wrapText="1"/>
    </xf>
    <xf numFmtId="190" fontId="73" fillId="38" borderId="0" xfId="0" applyNumberFormat="1" applyFont="1" applyFill="1" applyBorder="1" applyAlignment="1">
      <alignment wrapText="1"/>
    </xf>
    <xf numFmtId="0" fontId="73" fillId="38" borderId="0" xfId="0" applyFont="1" applyFill="1" applyBorder="1" applyAlignment="1">
      <alignment horizontal="left" wrapText="1"/>
    </xf>
    <xf numFmtId="0" fontId="97" fillId="0" borderId="0" xfId="0" applyFont="1" applyBorder="1" applyAlignment="1">
      <alignment/>
    </xf>
    <xf numFmtId="0" fontId="90" fillId="0" borderId="0" xfId="0" applyFont="1" applyBorder="1" applyAlignment="1">
      <alignment/>
    </xf>
    <xf numFmtId="0" fontId="0" fillId="0" borderId="0" xfId="0" applyFill="1" applyBorder="1" applyAlignment="1">
      <alignment horizontal="right"/>
    </xf>
    <xf numFmtId="0" fontId="6" fillId="39" borderId="29" xfId="0" applyFont="1" applyFill="1" applyBorder="1" applyAlignment="1">
      <alignment vertical="center" wrapText="1"/>
    </xf>
    <xf numFmtId="0" fontId="82" fillId="39" borderId="29" xfId="67" applyFill="1" applyBorder="1" applyAlignment="1">
      <alignment vertical="center" wrapText="1"/>
    </xf>
    <xf numFmtId="0" fontId="6" fillId="35" borderId="29" xfId="0" applyFont="1" applyFill="1" applyBorder="1" applyAlignment="1">
      <alignment vertical="center" wrapText="1"/>
    </xf>
    <xf numFmtId="0" fontId="0" fillId="0" borderId="0" xfId="0" applyAlignment="1">
      <alignment/>
    </xf>
    <xf numFmtId="0" fontId="0" fillId="0" borderId="0" xfId="0" applyBorder="1" applyAlignment="1">
      <alignment/>
    </xf>
    <xf numFmtId="0" fontId="95" fillId="0" borderId="0" xfId="0" applyFont="1" applyAlignment="1">
      <alignment/>
    </xf>
    <xf numFmtId="0" fontId="0" fillId="0" borderId="30" xfId="0" applyBorder="1" applyAlignment="1">
      <alignment/>
    </xf>
    <xf numFmtId="0" fontId="73" fillId="38" borderId="0" xfId="0" applyFont="1" applyFill="1" applyBorder="1" applyAlignment="1">
      <alignment horizontal="center" wrapText="1"/>
    </xf>
    <xf numFmtId="0" fontId="73" fillId="0" borderId="0" xfId="0" applyFont="1" applyFill="1" applyBorder="1" applyAlignment="1">
      <alignment horizontal="center" wrapText="1"/>
    </xf>
    <xf numFmtId="0" fontId="99" fillId="0" borderId="0" xfId="0" applyFont="1" applyAlignment="1">
      <alignment/>
    </xf>
    <xf numFmtId="0" fontId="6" fillId="39" borderId="29" xfId="0" applyFont="1" applyFill="1" applyBorder="1" applyAlignment="1">
      <alignment vertical="top" wrapText="1"/>
    </xf>
    <xf numFmtId="0" fontId="0" fillId="0" borderId="0" xfId="0" applyAlignment="1">
      <alignment vertical="top"/>
    </xf>
    <xf numFmtId="0" fontId="86" fillId="39" borderId="29" xfId="0" applyFont="1" applyFill="1" applyBorder="1" applyAlignment="1">
      <alignment vertical="top" wrapText="1"/>
    </xf>
    <xf numFmtId="0" fontId="6" fillId="35" borderId="29" xfId="0" applyFont="1" applyFill="1" applyBorder="1" applyAlignment="1">
      <alignment vertical="top" wrapText="1"/>
    </xf>
    <xf numFmtId="192" fontId="73" fillId="38" borderId="0" xfId="0" applyNumberFormat="1" applyFont="1" applyFill="1" applyBorder="1" applyAlignment="1">
      <alignment horizontal="center" wrapText="1"/>
    </xf>
    <xf numFmtId="0" fontId="0" fillId="0" borderId="0" xfId="0" applyAlignment="1">
      <alignment/>
    </xf>
    <xf numFmtId="0" fontId="0" fillId="0" borderId="0" xfId="0" applyBorder="1" applyAlignment="1">
      <alignment horizontal="center"/>
    </xf>
    <xf numFmtId="0" fontId="0" fillId="0" borderId="31" xfId="0" applyBorder="1" applyAlignment="1">
      <alignment/>
    </xf>
    <xf numFmtId="0" fontId="100" fillId="37" borderId="0" xfId="0" applyFont="1" applyFill="1" applyAlignment="1">
      <alignment vertical="center"/>
    </xf>
    <xf numFmtId="0" fontId="76" fillId="37" borderId="0" xfId="0" applyFont="1" applyFill="1" applyAlignment="1">
      <alignment vertical="center"/>
    </xf>
    <xf numFmtId="0" fontId="101" fillId="37" borderId="0" xfId="0" applyFont="1" applyFill="1" applyAlignment="1">
      <alignment horizontal="left" vertical="center"/>
    </xf>
    <xf numFmtId="0" fontId="100" fillId="37" borderId="0" xfId="0" applyFont="1" applyFill="1" applyAlignment="1">
      <alignment horizontal="left" vertical="center"/>
    </xf>
    <xf numFmtId="2" fontId="76" fillId="37" borderId="0" xfId="0" applyNumberFormat="1" applyFont="1" applyFill="1" applyAlignment="1">
      <alignment horizontal="left" vertical="center"/>
    </xf>
    <xf numFmtId="0" fontId="76" fillId="37" borderId="0" xfId="0" applyFont="1" applyFill="1" applyAlignment="1">
      <alignment horizontal="left" vertical="center"/>
    </xf>
    <xf numFmtId="2" fontId="102" fillId="40" borderId="32" xfId="0" applyNumberFormat="1" applyFont="1" applyFill="1" applyBorder="1" applyAlignment="1">
      <alignment horizontal="center" wrapText="1"/>
    </xf>
    <xf numFmtId="0" fontId="102" fillId="40" borderId="32" xfId="0" applyFont="1" applyFill="1" applyBorder="1" applyAlignment="1">
      <alignment horizontal="center"/>
    </xf>
    <xf numFmtId="0" fontId="102" fillId="40" borderId="32" xfId="0" applyFont="1" applyFill="1" applyBorder="1" applyAlignment="1">
      <alignment horizontal="center" wrapText="1"/>
    </xf>
    <xf numFmtId="198" fontId="102" fillId="9" borderId="32" xfId="0" applyNumberFormat="1" applyFont="1" applyFill="1" applyBorder="1" applyAlignment="1">
      <alignment horizontal="center" wrapText="1"/>
    </xf>
    <xf numFmtId="0" fontId="102" fillId="5" borderId="32" xfId="0" applyFont="1" applyFill="1" applyBorder="1" applyAlignment="1">
      <alignment horizontal="center" wrapText="1"/>
    </xf>
    <xf numFmtId="0" fontId="102" fillId="5" borderId="13" xfId="0" applyFont="1" applyFill="1" applyBorder="1" applyAlignment="1">
      <alignment horizontal="center" wrapText="1"/>
    </xf>
    <xf numFmtId="49" fontId="100" fillId="41" borderId="33" xfId="0" applyNumberFormat="1" applyFont="1" applyFill="1" applyBorder="1" applyAlignment="1">
      <alignment horizontal="center" vertical="center"/>
    </xf>
    <xf numFmtId="0" fontId="103" fillId="0" borderId="33" xfId="0" applyFont="1" applyBorder="1" applyAlignment="1">
      <alignment horizontal="center" vertical="center" wrapText="1"/>
    </xf>
    <xf numFmtId="0" fontId="103" fillId="0" borderId="33" xfId="0" applyFont="1" applyFill="1" applyBorder="1" applyAlignment="1">
      <alignment horizontal="left"/>
    </xf>
    <xf numFmtId="0" fontId="102" fillId="42" borderId="32" xfId="0" applyFont="1" applyFill="1" applyBorder="1" applyAlignment="1">
      <alignment horizontal="center" wrapText="1"/>
    </xf>
    <xf numFmtId="0" fontId="101" fillId="37" borderId="0" xfId="0" applyFont="1" applyFill="1" applyAlignment="1">
      <alignment vertical="center"/>
    </xf>
    <xf numFmtId="0" fontId="86" fillId="0" borderId="0" xfId="0" applyFont="1" applyAlignment="1">
      <alignment/>
    </xf>
    <xf numFmtId="0" fontId="86" fillId="0" borderId="0" xfId="0" applyFont="1" applyAlignment="1">
      <alignment horizontal="center"/>
    </xf>
    <xf numFmtId="0" fontId="86" fillId="0" borderId="0" xfId="0" applyFont="1" applyBorder="1" applyAlignment="1">
      <alignment/>
    </xf>
    <xf numFmtId="0" fontId="104" fillId="0" borderId="0" xfId="0" applyFont="1" applyBorder="1" applyAlignment="1">
      <alignment horizontal="left" vertical="center"/>
    </xf>
    <xf numFmtId="0" fontId="105" fillId="0" borderId="0" xfId="0" applyFont="1" applyBorder="1" applyAlignment="1">
      <alignment/>
    </xf>
    <xf numFmtId="0" fontId="86" fillId="0" borderId="0" xfId="0" applyFont="1" applyBorder="1" applyAlignment="1">
      <alignment horizontal="center"/>
    </xf>
    <xf numFmtId="0" fontId="99" fillId="0" borderId="0" xfId="0" applyFont="1" applyBorder="1" applyAlignment="1">
      <alignment/>
    </xf>
    <xf numFmtId="0" fontId="99" fillId="35" borderId="0" xfId="0" applyFont="1" applyFill="1" applyAlignment="1">
      <alignment horizontal="center"/>
    </xf>
    <xf numFmtId="0" fontId="102" fillId="40" borderId="22" xfId="0" applyFont="1" applyFill="1" applyBorder="1" applyAlignment="1">
      <alignment horizontal="center" wrapText="1"/>
    </xf>
    <xf numFmtId="198" fontId="102" fillId="9" borderId="25" xfId="0" applyNumberFormat="1" applyFont="1" applyFill="1" applyBorder="1" applyAlignment="1">
      <alignment horizontal="center" wrapText="1"/>
    </xf>
    <xf numFmtId="0" fontId="76" fillId="37" borderId="0" xfId="0" applyFont="1" applyFill="1" applyBorder="1" applyAlignment="1">
      <alignment vertical="center"/>
    </xf>
    <xf numFmtId="0" fontId="102" fillId="42" borderId="25" xfId="0" applyFont="1" applyFill="1" applyBorder="1" applyAlignment="1">
      <alignment horizontal="center" wrapText="1"/>
    </xf>
    <xf numFmtId="0" fontId="102" fillId="42" borderId="34" xfId="0" applyFont="1" applyFill="1" applyBorder="1" applyAlignment="1">
      <alignment horizontal="center" wrapText="1"/>
    </xf>
    <xf numFmtId="0" fontId="103" fillId="0" borderId="32" xfId="0" applyFont="1" applyBorder="1" applyAlignment="1">
      <alignment horizontal="center" vertical="center" wrapText="1"/>
    </xf>
    <xf numFmtId="0" fontId="13" fillId="0" borderId="32" xfId="0" applyFont="1" applyBorder="1" applyAlignment="1">
      <alignment horizontal="center" vertical="center" wrapText="1"/>
    </xf>
    <xf numFmtId="198" fontId="106" fillId="41" borderId="32" xfId="0" applyNumberFormat="1" applyFont="1" applyFill="1" applyBorder="1" applyAlignment="1">
      <alignment horizontal="center" vertical="center"/>
    </xf>
    <xf numFmtId="198" fontId="106" fillId="41" borderId="33" xfId="0" applyNumberFormat="1" applyFont="1" applyFill="1" applyBorder="1" applyAlignment="1">
      <alignment horizontal="center" vertical="center"/>
    </xf>
    <xf numFmtId="0" fontId="0" fillId="0" borderId="0" xfId="0" applyAlignment="1">
      <alignment/>
    </xf>
    <xf numFmtId="0" fontId="0" fillId="0" borderId="0" xfId="0" applyBorder="1" applyAlignment="1">
      <alignment/>
    </xf>
    <xf numFmtId="0" fontId="0" fillId="0" borderId="35" xfId="0" applyBorder="1" applyAlignment="1">
      <alignment/>
    </xf>
    <xf numFmtId="0" fontId="89" fillId="0" borderId="0" xfId="0" applyFont="1" applyBorder="1" applyAlignment="1">
      <alignment/>
    </xf>
    <xf numFmtId="0" fontId="107" fillId="0" borderId="36" xfId="0" applyFont="1" applyBorder="1" applyAlignment="1">
      <alignment/>
    </xf>
    <xf numFmtId="0" fontId="70" fillId="43" borderId="26" xfId="0" applyFont="1" applyFill="1" applyBorder="1" applyAlignment="1">
      <alignment/>
    </xf>
    <xf numFmtId="0" fontId="70" fillId="43" borderId="37" xfId="0" applyFont="1" applyFill="1" applyBorder="1" applyAlignment="1">
      <alignment/>
    </xf>
    <xf numFmtId="0" fontId="108" fillId="0" borderId="0" xfId="0" applyFont="1" applyBorder="1" applyAlignment="1">
      <alignment/>
    </xf>
    <xf numFmtId="0" fontId="108" fillId="0" borderId="35" xfId="0" applyFont="1" applyBorder="1" applyAlignment="1">
      <alignment/>
    </xf>
    <xf numFmtId="0" fontId="0" fillId="0" borderId="0" xfId="0" applyFont="1" applyFill="1" applyBorder="1" applyAlignment="1">
      <alignment/>
    </xf>
    <xf numFmtId="15" fontId="109" fillId="0" borderId="0" xfId="0" applyNumberFormat="1" applyFont="1" applyBorder="1" applyAlignment="1">
      <alignment horizontal="left"/>
    </xf>
    <xf numFmtId="0" fontId="10" fillId="39" borderId="29" xfId="0" applyFont="1" applyFill="1" applyBorder="1" applyAlignment="1">
      <alignment vertical="center" wrapText="1"/>
    </xf>
    <xf numFmtId="0" fontId="99" fillId="0" borderId="0" xfId="0" applyFont="1" applyAlignment="1">
      <alignment horizontal="left"/>
    </xf>
    <xf numFmtId="0" fontId="6" fillId="44" borderId="38" xfId="0" applyFont="1" applyFill="1" applyBorder="1" applyAlignment="1">
      <alignment vertical="center" wrapText="1"/>
    </xf>
    <xf numFmtId="0" fontId="6" fillId="44" borderId="38" xfId="0" applyFont="1" applyFill="1" applyBorder="1" applyAlignment="1">
      <alignment vertical="top" wrapText="1"/>
    </xf>
    <xf numFmtId="0" fontId="73" fillId="45" borderId="0" xfId="0" applyFont="1" applyFill="1" applyBorder="1" applyAlignment="1">
      <alignment horizontal="center" wrapText="1"/>
    </xf>
    <xf numFmtId="0" fontId="73" fillId="45" borderId="0" xfId="0" applyFont="1" applyFill="1" applyBorder="1" applyAlignment="1">
      <alignment wrapText="1"/>
    </xf>
    <xf numFmtId="0" fontId="73" fillId="45" borderId="0" xfId="0" applyFont="1" applyFill="1" applyBorder="1" applyAlignment="1">
      <alignment horizontal="left" wrapText="1"/>
    </xf>
    <xf numFmtId="190" fontId="73" fillId="0" borderId="0" xfId="0" applyNumberFormat="1" applyFont="1" applyFill="1" applyBorder="1" applyAlignment="1">
      <alignment wrapText="1"/>
    </xf>
    <xf numFmtId="192" fontId="73" fillId="45" borderId="0" xfId="0" applyNumberFormat="1" applyFont="1" applyFill="1" applyBorder="1" applyAlignment="1">
      <alignment wrapText="1"/>
    </xf>
    <xf numFmtId="0" fontId="103" fillId="46" borderId="33" xfId="0" applyFont="1" applyFill="1" applyBorder="1" applyAlignment="1">
      <alignment horizontal="center" vertical="center" wrapText="1"/>
    </xf>
    <xf numFmtId="0" fontId="103" fillId="35" borderId="32" xfId="0" applyFont="1" applyFill="1" applyBorder="1" applyAlignment="1">
      <alignment horizontal="center" vertical="center" wrapText="1"/>
    </xf>
    <xf numFmtId="0" fontId="103" fillId="0" borderId="32" xfId="0" applyFont="1" applyFill="1" applyBorder="1" applyAlignment="1">
      <alignment horizontal="left"/>
    </xf>
    <xf numFmtId="0" fontId="103" fillId="35" borderId="33" xfId="0" applyFont="1" applyFill="1" applyBorder="1" applyAlignment="1">
      <alignment horizontal="center" vertical="center" wrapText="1"/>
    </xf>
    <xf numFmtId="0" fontId="103" fillId="35" borderId="11" xfId="0" applyFont="1" applyFill="1" applyBorder="1" applyAlignment="1">
      <alignment horizontal="center" vertical="center" wrapText="1"/>
    </xf>
    <xf numFmtId="198" fontId="106" fillId="35" borderId="13" xfId="0" applyNumberFormat="1" applyFont="1" applyFill="1" applyBorder="1" applyAlignment="1">
      <alignment horizontal="center" vertical="center"/>
    </xf>
    <xf numFmtId="198" fontId="103" fillId="46" borderId="33" xfId="0" applyNumberFormat="1" applyFont="1" applyFill="1" applyBorder="1" applyAlignment="1">
      <alignment horizontal="center" vertical="center"/>
    </xf>
    <xf numFmtId="198" fontId="106" fillId="35" borderId="33" xfId="0" applyNumberFormat="1" applyFont="1" applyFill="1" applyBorder="1" applyAlignment="1">
      <alignment horizontal="center" vertical="center"/>
    </xf>
    <xf numFmtId="198" fontId="106" fillId="35" borderId="25" xfId="0" applyNumberFormat="1" applyFont="1" applyFill="1" applyBorder="1" applyAlignment="1">
      <alignment horizontal="center" vertical="center"/>
    </xf>
    <xf numFmtId="198" fontId="106" fillId="35" borderId="32" xfId="0" applyNumberFormat="1" applyFont="1" applyFill="1" applyBorder="1" applyAlignment="1">
      <alignment horizontal="center" vertical="center"/>
    </xf>
    <xf numFmtId="0" fontId="103" fillId="47" borderId="13" xfId="0" applyFont="1" applyFill="1" applyBorder="1" applyAlignment="1">
      <alignment horizontal="center" vertical="center" wrapText="1"/>
    </xf>
    <xf numFmtId="0" fontId="103" fillId="35" borderId="32" xfId="0" applyFont="1" applyFill="1" applyBorder="1" applyAlignment="1">
      <alignment horizontal="left" vertical="center" wrapText="1"/>
    </xf>
    <xf numFmtId="0" fontId="103" fillId="35" borderId="33" xfId="0" applyFont="1" applyFill="1" applyBorder="1" applyAlignment="1">
      <alignment horizontal="left" vertical="center" wrapText="1"/>
    </xf>
    <xf numFmtId="0" fontId="103" fillId="47" borderId="39" xfId="0" applyFont="1" applyFill="1" applyBorder="1" applyAlignment="1">
      <alignment horizontal="center" vertical="center" wrapText="1"/>
    </xf>
    <xf numFmtId="0" fontId="103" fillId="47" borderId="40" xfId="0" applyFont="1" applyFill="1" applyBorder="1" applyAlignment="1">
      <alignment horizontal="center" vertical="center" wrapText="1"/>
    </xf>
    <xf numFmtId="0" fontId="103" fillId="47" borderId="41" xfId="0" applyFont="1" applyFill="1" applyBorder="1" applyAlignment="1">
      <alignment horizontal="center" vertical="center" wrapText="1"/>
    </xf>
    <xf numFmtId="0" fontId="103" fillId="0" borderId="32" xfId="0" applyFont="1" applyFill="1" applyBorder="1" applyAlignment="1">
      <alignment/>
    </xf>
    <xf numFmtId="0" fontId="107" fillId="0" borderId="26" xfId="0" applyFont="1" applyBorder="1" applyAlignment="1">
      <alignment/>
    </xf>
    <xf numFmtId="0" fontId="76" fillId="0" borderId="0" xfId="0" applyFont="1" applyFill="1" applyBorder="1" applyAlignment="1">
      <alignment vertical="center"/>
    </xf>
    <xf numFmtId="1" fontId="100" fillId="48" borderId="33" xfId="0" applyNumberFormat="1" applyFont="1" applyFill="1" applyBorder="1" applyAlignment="1">
      <alignment horizontal="center" vertical="center"/>
    </xf>
    <xf numFmtId="1" fontId="100" fillId="48" borderId="32" xfId="0" applyNumberFormat="1" applyFont="1" applyFill="1" applyBorder="1" applyAlignment="1">
      <alignment horizontal="center" vertical="center"/>
    </xf>
    <xf numFmtId="0" fontId="110" fillId="0" borderId="0" xfId="0" applyFont="1" applyAlignment="1">
      <alignment/>
    </xf>
    <xf numFmtId="0" fontId="111" fillId="0" borderId="0" xfId="0" applyFont="1" applyFill="1" applyBorder="1" applyAlignment="1">
      <alignment horizontal="center" vertical="center"/>
    </xf>
    <xf numFmtId="0" fontId="100" fillId="0" borderId="0" xfId="0" applyFont="1" applyFill="1" applyBorder="1" applyAlignment="1">
      <alignment horizontal="center" vertical="center"/>
    </xf>
    <xf numFmtId="0" fontId="112" fillId="37" borderId="0" xfId="0" applyFont="1" applyFill="1" applyBorder="1" applyAlignment="1">
      <alignment vertical="center"/>
    </xf>
    <xf numFmtId="0" fontId="110" fillId="0" borderId="0" xfId="0" applyFont="1" applyBorder="1" applyAlignment="1">
      <alignment/>
    </xf>
    <xf numFmtId="0" fontId="113" fillId="0" borderId="0" xfId="0" applyFont="1" applyAlignment="1">
      <alignment/>
    </xf>
    <xf numFmtId="0" fontId="0" fillId="35" borderId="0" xfId="0" applyFont="1" applyFill="1" applyBorder="1" applyAlignment="1" applyProtection="1">
      <alignment horizontal="left" vertical="top"/>
      <protection locked="0"/>
    </xf>
    <xf numFmtId="0" fontId="0" fillId="35" borderId="0" xfId="0" applyFont="1" applyFill="1" applyBorder="1" applyAlignment="1" applyProtection="1">
      <alignment/>
      <protection locked="0"/>
    </xf>
    <xf numFmtId="0" fontId="0" fillId="35" borderId="0" xfId="0" applyFill="1" applyBorder="1" applyAlignment="1" applyProtection="1">
      <alignment/>
      <protection locked="0"/>
    </xf>
    <xf numFmtId="0" fontId="114" fillId="35" borderId="0" xfId="0" applyFont="1" applyFill="1" applyBorder="1" applyAlignment="1" applyProtection="1">
      <alignment horizontal="center"/>
      <protection locked="0"/>
    </xf>
    <xf numFmtId="0" fontId="0" fillId="35" borderId="0" xfId="0" applyFill="1" applyBorder="1" applyAlignment="1" applyProtection="1">
      <alignment horizontal="center"/>
      <protection locked="0"/>
    </xf>
    <xf numFmtId="44" fontId="0" fillId="35" borderId="0" xfId="47" applyFon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192" fontId="0" fillId="35" borderId="0" xfId="47" applyNumberFormat="1" applyFont="1" applyFill="1" applyBorder="1" applyAlignment="1" applyProtection="1">
      <alignment horizontal="center"/>
      <protection locked="0"/>
    </xf>
    <xf numFmtId="0" fontId="0" fillId="0" borderId="0" xfId="0" applyAlignment="1" applyProtection="1">
      <alignment/>
      <protection locked="0"/>
    </xf>
    <xf numFmtId="0" fontId="0" fillId="35" borderId="0" xfId="0" applyFont="1" applyFill="1" applyBorder="1" applyAlignment="1" applyProtection="1">
      <alignment horizontal="left"/>
      <protection locked="0"/>
    </xf>
    <xf numFmtId="0" fontId="95" fillId="35" borderId="0" xfId="0" applyFont="1" applyFill="1" applyBorder="1" applyAlignment="1" applyProtection="1">
      <alignment/>
      <protection locked="0"/>
    </xf>
    <xf numFmtId="43" fontId="0" fillId="35" borderId="0" xfId="42" applyFont="1"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35" borderId="0" xfId="0" applyFill="1" applyBorder="1" applyAlignment="1" applyProtection="1">
      <alignment horizontal="left"/>
      <protection locked="0"/>
    </xf>
    <xf numFmtId="0" fontId="0" fillId="35" borderId="0" xfId="0" applyFont="1" applyFill="1" applyBorder="1" applyAlignment="1" applyProtection="1">
      <alignment horizontal="center"/>
      <protection locked="0"/>
    </xf>
    <xf numFmtId="5" fontId="0" fillId="35" borderId="0" xfId="0" applyNumberFormat="1" applyFill="1" applyBorder="1" applyAlignment="1" applyProtection="1">
      <alignment horizontal="center"/>
      <protection locked="0"/>
    </xf>
    <xf numFmtId="5" fontId="0" fillId="0" borderId="0" xfId="0" applyNumberFormat="1" applyFill="1" applyBorder="1" applyAlignment="1" applyProtection="1">
      <alignment horizontal="center"/>
      <protection locked="0"/>
    </xf>
    <xf numFmtId="0" fontId="94" fillId="35" borderId="0" xfId="0" applyFont="1" applyFill="1" applyBorder="1" applyAlignment="1" applyProtection="1">
      <alignment horizontal="center"/>
      <protection locked="0"/>
    </xf>
    <xf numFmtId="190" fontId="0" fillId="35" borderId="0" xfId="0" applyNumberFormat="1" applyFill="1" applyBorder="1" applyAlignment="1" applyProtection="1">
      <alignment horizontal="center"/>
      <protection locked="0"/>
    </xf>
    <xf numFmtId="0" fontId="0" fillId="0" borderId="0" xfId="0" applyBorder="1" applyAlignment="1" applyProtection="1">
      <alignment/>
      <protection locked="0"/>
    </xf>
    <xf numFmtId="0" fontId="115" fillId="35" borderId="0" xfId="0" applyFont="1" applyFill="1" applyBorder="1" applyAlignment="1" applyProtection="1">
      <alignment horizontal="center"/>
      <protection locked="0"/>
    </xf>
    <xf numFmtId="190"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0" fontId="99" fillId="37" borderId="0" xfId="0" applyFont="1" applyFill="1" applyBorder="1" applyAlignment="1">
      <alignment vertical="center"/>
    </xf>
    <xf numFmtId="0" fontId="111" fillId="0" borderId="0" xfId="0" applyFont="1" applyFill="1" applyBorder="1" applyAlignment="1">
      <alignment horizontal="center" vertical="center"/>
    </xf>
    <xf numFmtId="192" fontId="0" fillId="37" borderId="0" xfId="47" applyNumberFormat="1" applyFont="1" applyFill="1" applyBorder="1" applyAlignment="1" applyProtection="1">
      <alignment horizontal="center"/>
      <protection locked="0"/>
    </xf>
    <xf numFmtId="14" fontId="0" fillId="35" borderId="0" xfId="47" applyNumberFormat="1" applyFont="1" applyFill="1" applyBorder="1" applyAlignment="1" applyProtection="1">
      <alignment horizontal="center"/>
      <protection locked="0"/>
    </xf>
    <xf numFmtId="14" fontId="70" fillId="0" borderId="0" xfId="0" applyNumberFormat="1" applyFont="1" applyBorder="1" applyAlignment="1">
      <alignment/>
    </xf>
    <xf numFmtId="14" fontId="0" fillId="35" borderId="0" xfId="0" applyNumberFormat="1" applyFill="1" applyBorder="1" applyAlignment="1" applyProtection="1">
      <alignment horizontal="center"/>
      <protection locked="0"/>
    </xf>
    <xf numFmtId="0" fontId="0" fillId="0" borderId="0" xfId="0" applyFont="1" applyAlignment="1">
      <alignment/>
    </xf>
    <xf numFmtId="0" fontId="0" fillId="0" borderId="0" xfId="0" applyFont="1" applyAlignment="1" applyProtection="1">
      <alignment/>
      <protection locked="0"/>
    </xf>
    <xf numFmtId="0" fontId="0" fillId="0" borderId="0" xfId="0" applyFont="1" applyBorder="1" applyAlignment="1">
      <alignment/>
    </xf>
    <xf numFmtId="2" fontId="0" fillId="35" borderId="0" xfId="0" applyNumberFormat="1" applyFill="1" applyBorder="1" applyAlignment="1" applyProtection="1">
      <alignment horizontal="center"/>
      <protection locked="0"/>
    </xf>
    <xf numFmtId="0" fontId="116" fillId="42" borderId="42" xfId="0" applyFont="1" applyFill="1" applyBorder="1" applyAlignment="1">
      <alignment horizontal="center" vertical="center" wrapText="1"/>
    </xf>
    <xf numFmtId="0" fontId="116" fillId="42" borderId="43" xfId="0" applyFont="1" applyFill="1" applyBorder="1" applyAlignment="1">
      <alignment horizontal="center" vertical="center" wrapText="1"/>
    </xf>
    <xf numFmtId="0" fontId="116" fillId="42" borderId="44" xfId="0" applyFont="1" applyFill="1" applyBorder="1" applyAlignment="1">
      <alignment horizontal="center" vertical="center" wrapText="1"/>
    </xf>
    <xf numFmtId="0" fontId="113" fillId="0" borderId="0" xfId="0" applyFont="1" applyBorder="1" applyAlignment="1">
      <alignment/>
    </xf>
    <xf numFmtId="0" fontId="99" fillId="48" borderId="0" xfId="0" applyFont="1" applyFill="1" applyBorder="1" applyAlignment="1">
      <alignment/>
    </xf>
    <xf numFmtId="0" fontId="117" fillId="0" borderId="0" xfId="0" applyFont="1" applyBorder="1" applyAlignment="1">
      <alignment horizontal="left"/>
    </xf>
    <xf numFmtId="0" fontId="99" fillId="35" borderId="0" xfId="0" applyFont="1" applyFill="1" applyBorder="1" applyAlignment="1">
      <alignment horizontal="center"/>
    </xf>
    <xf numFmtId="0" fontId="0" fillId="0" borderId="0" xfId="0" applyBorder="1" applyAlignment="1">
      <alignment horizontal="left"/>
    </xf>
    <xf numFmtId="0" fontId="6" fillId="44" borderId="0" xfId="0" applyFont="1" applyFill="1" applyBorder="1" applyAlignment="1">
      <alignment vertical="top" wrapText="1"/>
    </xf>
    <xf numFmtId="0" fontId="86" fillId="39" borderId="0" xfId="0" applyFont="1" applyFill="1" applyBorder="1" applyAlignment="1">
      <alignment vertical="top" wrapText="1"/>
    </xf>
    <xf numFmtId="0" fontId="103" fillId="35" borderId="22" xfId="0" applyFont="1" applyFill="1" applyBorder="1" applyAlignment="1">
      <alignment horizontal="center" vertical="center" wrapText="1"/>
    </xf>
    <xf numFmtId="209" fontId="118" fillId="35" borderId="0" xfId="0" applyNumberFormat="1" applyFont="1" applyFill="1" applyBorder="1" applyAlignment="1">
      <alignment/>
    </xf>
    <xf numFmtId="0" fontId="70" fillId="0" borderId="0" xfId="0" applyFont="1" applyBorder="1" applyAlignment="1" applyProtection="1">
      <alignment/>
      <protection locked="0"/>
    </xf>
    <xf numFmtId="0" fontId="0" fillId="37" borderId="0" xfId="0" applyFont="1" applyFill="1" applyBorder="1" applyAlignment="1" applyProtection="1">
      <alignment/>
      <protection locked="0"/>
    </xf>
    <xf numFmtId="0" fontId="0" fillId="37" borderId="0" xfId="0" applyFill="1" applyBorder="1" applyAlignment="1" applyProtection="1">
      <alignment horizontal="left"/>
      <protection locked="0"/>
    </xf>
    <xf numFmtId="0" fontId="0" fillId="37" borderId="0" xfId="0" applyFill="1" applyBorder="1" applyAlignment="1" applyProtection="1">
      <alignment/>
      <protection locked="0"/>
    </xf>
    <xf numFmtId="190" fontId="0" fillId="37" borderId="0" xfId="0" applyNumberFormat="1" applyFill="1" applyBorder="1" applyAlignment="1" applyProtection="1">
      <alignment horizontal="center"/>
      <protection locked="0"/>
    </xf>
    <xf numFmtId="0" fontId="0" fillId="37" borderId="0" xfId="0" applyFill="1" applyBorder="1" applyAlignment="1" applyProtection="1">
      <alignment horizontal="center"/>
      <protection locked="0"/>
    </xf>
    <xf numFmtId="0" fontId="70" fillId="49" borderId="45" xfId="0" applyFont="1" applyFill="1" applyBorder="1" applyAlignment="1" applyProtection="1">
      <alignment horizontal="center"/>
      <protection locked="0"/>
    </xf>
    <xf numFmtId="0" fontId="70" fillId="49" borderId="46" xfId="0" applyFont="1" applyFill="1" applyBorder="1" applyAlignment="1" applyProtection="1">
      <alignment horizontal="center"/>
      <protection locked="0"/>
    </xf>
    <xf numFmtId="0" fontId="103" fillId="47" borderId="47" xfId="0" applyFont="1" applyFill="1" applyBorder="1" applyAlignment="1">
      <alignment horizontal="center" vertical="center" wrapText="1"/>
    </xf>
    <xf numFmtId="0" fontId="119" fillId="0" borderId="0" xfId="0" applyFont="1" applyBorder="1" applyAlignment="1">
      <alignment/>
    </xf>
    <xf numFmtId="0" fontId="120" fillId="37" borderId="0" xfId="0" applyFont="1" applyFill="1" applyBorder="1" applyAlignment="1" applyProtection="1">
      <alignment/>
      <protection locked="0"/>
    </xf>
    <xf numFmtId="0" fontId="94" fillId="37" borderId="0" xfId="0" applyFont="1" applyFill="1" applyBorder="1" applyAlignment="1" applyProtection="1">
      <alignment/>
      <protection locked="0"/>
    </xf>
    <xf numFmtId="0" fontId="0" fillId="0" borderId="0" xfId="0" applyFill="1" applyAlignment="1">
      <alignment/>
    </xf>
    <xf numFmtId="0" fontId="0" fillId="0" borderId="0" xfId="0" applyFont="1" applyFill="1" applyAlignment="1">
      <alignment/>
    </xf>
    <xf numFmtId="0" fontId="90" fillId="0" borderId="0" xfId="0" applyFont="1" applyFill="1" applyBorder="1" applyAlignment="1">
      <alignment/>
    </xf>
    <xf numFmtId="0" fontId="89" fillId="0" borderId="0" xfId="0" applyFont="1" applyFill="1" applyBorder="1" applyAlignment="1">
      <alignment horizontal="right"/>
    </xf>
    <xf numFmtId="190" fontId="73" fillId="0" borderId="0" xfId="0" applyNumberFormat="1" applyFont="1" applyFill="1" applyBorder="1" applyAlignment="1">
      <alignment horizontal="center"/>
    </xf>
    <xf numFmtId="0" fontId="70" fillId="0" borderId="0" xfId="0" applyFont="1" applyFill="1" applyBorder="1" applyAlignment="1">
      <alignment horizontal="center"/>
    </xf>
    <xf numFmtId="17" fontId="0" fillId="0" borderId="0" xfId="0" applyNumberFormat="1" applyFill="1" applyBorder="1" applyAlignment="1" applyProtection="1">
      <alignment/>
      <protection locked="0"/>
    </xf>
    <xf numFmtId="192" fontId="0" fillId="0" borderId="0" xfId="47" applyNumberFormat="1" applyFont="1" applyFill="1" applyBorder="1" applyAlignment="1" applyProtection="1">
      <alignment/>
      <protection locked="0"/>
    </xf>
    <xf numFmtId="0" fontId="70" fillId="0" borderId="0" xfId="0" applyFont="1" applyFill="1" applyBorder="1" applyAlignment="1">
      <alignment/>
    </xf>
    <xf numFmtId="0" fontId="73" fillId="0" borderId="0" xfId="0" applyFont="1" applyFill="1" applyBorder="1" applyAlignment="1">
      <alignment horizontal="center"/>
    </xf>
    <xf numFmtId="44" fontId="70" fillId="0" borderId="0" xfId="0" applyNumberFormat="1" applyFont="1" applyFill="1" applyBorder="1" applyAlignment="1">
      <alignment/>
    </xf>
    <xf numFmtId="0" fontId="73" fillId="38" borderId="14" xfId="0" applyFont="1" applyFill="1" applyBorder="1" applyAlignment="1">
      <alignment horizontal="center" wrapText="1"/>
    </xf>
    <xf numFmtId="192" fontId="0" fillId="35" borderId="14" xfId="47" applyNumberFormat="1" applyFont="1" applyFill="1" applyBorder="1" applyAlignment="1" applyProtection="1">
      <alignment horizontal="center"/>
      <protection locked="0"/>
    </xf>
    <xf numFmtId="192" fontId="0" fillId="35" borderId="14" xfId="0" applyNumberFormat="1" applyFill="1" applyBorder="1" applyAlignment="1" applyProtection="1">
      <alignment horizontal="center"/>
      <protection locked="0"/>
    </xf>
    <xf numFmtId="44" fontId="0" fillId="35" borderId="14" xfId="47" applyFont="1" applyFill="1" applyBorder="1" applyAlignment="1" applyProtection="1">
      <alignment horizontal="center"/>
      <protection locked="0"/>
    </xf>
    <xf numFmtId="192" fontId="73" fillId="38" borderId="14" xfId="0" applyNumberFormat="1" applyFont="1" applyFill="1" applyBorder="1" applyAlignment="1">
      <alignment horizontal="center" wrapText="1"/>
    </xf>
    <xf numFmtId="0" fontId="73" fillId="38" borderId="15" xfId="0" applyFont="1" applyFill="1" applyBorder="1" applyAlignment="1">
      <alignment horizontal="center" wrapText="1"/>
    </xf>
    <xf numFmtId="192" fontId="0" fillId="37" borderId="15" xfId="47" applyNumberFormat="1" applyFont="1" applyFill="1" applyBorder="1" applyAlignment="1" applyProtection="1">
      <alignment horizontal="center"/>
      <protection locked="0"/>
    </xf>
    <xf numFmtId="44" fontId="0" fillId="37" borderId="15" xfId="47" applyFont="1" applyFill="1" applyBorder="1" applyAlignment="1" applyProtection="1">
      <alignment horizontal="center"/>
      <protection locked="0"/>
    </xf>
    <xf numFmtId="192" fontId="73" fillId="38" borderId="15" xfId="0" applyNumberFormat="1" applyFont="1" applyFill="1" applyBorder="1" applyAlignment="1">
      <alignment horizontal="center" wrapText="1"/>
    </xf>
    <xf numFmtId="43" fontId="0" fillId="35" borderId="14" xfId="42" applyFont="1" applyFill="1" applyBorder="1" applyAlignment="1" applyProtection="1">
      <alignment horizontal="center"/>
      <protection locked="0"/>
    </xf>
    <xf numFmtId="0" fontId="0" fillId="35" borderId="14" xfId="0" applyFill="1" applyBorder="1" applyAlignment="1" applyProtection="1">
      <alignment horizontal="center"/>
      <protection locked="0"/>
    </xf>
    <xf numFmtId="192" fontId="0" fillId="0" borderId="14" xfId="0" applyNumberFormat="1" applyFill="1" applyBorder="1" applyAlignment="1" applyProtection="1">
      <alignment horizontal="center"/>
      <protection locked="0"/>
    </xf>
    <xf numFmtId="190" fontId="73" fillId="38" borderId="14" xfId="0" applyNumberFormat="1" applyFont="1" applyFill="1" applyBorder="1" applyAlignment="1">
      <alignment horizontal="center" wrapText="1"/>
    </xf>
    <xf numFmtId="0" fontId="0" fillId="0" borderId="0" xfId="0" applyFont="1" applyBorder="1" applyAlignment="1" applyProtection="1">
      <alignment/>
      <protection locked="0"/>
    </xf>
    <xf numFmtId="0" fontId="95" fillId="0" borderId="11" xfId="0" applyFont="1" applyBorder="1" applyAlignment="1">
      <alignment/>
    </xf>
    <xf numFmtId="0" fontId="95" fillId="0" borderId="12" xfId="0" applyFont="1" applyBorder="1" applyAlignment="1">
      <alignment/>
    </xf>
    <xf numFmtId="0" fontId="95" fillId="0" borderId="12" xfId="0" applyFont="1" applyBorder="1" applyAlignment="1">
      <alignment horizontal="center"/>
    </xf>
    <xf numFmtId="0" fontId="95" fillId="0" borderId="12" xfId="0" applyFont="1" applyFill="1" applyBorder="1" applyAlignment="1">
      <alignment/>
    </xf>
    <xf numFmtId="0" fontId="0" fillId="0" borderId="12" xfId="0" applyFill="1" applyBorder="1" applyAlignment="1">
      <alignment/>
    </xf>
    <xf numFmtId="0" fontId="0" fillId="0" borderId="13" xfId="0" applyFont="1" applyFill="1" applyBorder="1" applyAlignment="1">
      <alignment/>
    </xf>
    <xf numFmtId="0" fontId="119" fillId="0" borderId="14" xfId="0" applyFont="1" applyBorder="1" applyAlignment="1">
      <alignment/>
    </xf>
    <xf numFmtId="0" fontId="73" fillId="38" borderId="14" xfId="0" applyFont="1" applyFill="1" applyBorder="1" applyAlignment="1">
      <alignment wrapText="1"/>
    </xf>
    <xf numFmtId="0" fontId="73" fillId="38" borderId="48" xfId="0" applyFont="1" applyFill="1" applyBorder="1" applyAlignment="1">
      <alignment horizontal="center" wrapText="1"/>
    </xf>
    <xf numFmtId="0" fontId="0" fillId="35" borderId="14" xfId="0" applyFont="1" applyFill="1" applyBorder="1" applyAlignment="1" applyProtection="1">
      <alignment/>
      <protection locked="0"/>
    </xf>
    <xf numFmtId="0" fontId="0" fillId="35" borderId="48" xfId="0" applyFill="1" applyBorder="1" applyAlignment="1" applyProtection="1">
      <alignment horizontal="center"/>
      <protection locked="0"/>
    </xf>
    <xf numFmtId="0" fontId="0" fillId="35" borderId="14" xfId="0" applyFill="1" applyBorder="1" applyAlignment="1" applyProtection="1">
      <alignment/>
      <protection locked="0"/>
    </xf>
    <xf numFmtId="0" fontId="73" fillId="0" borderId="14" xfId="0" applyFont="1" applyFill="1" applyBorder="1" applyAlignment="1">
      <alignment horizontal="center" wrapText="1"/>
    </xf>
    <xf numFmtId="0" fontId="0" fillId="0" borderId="15" xfId="0" applyFont="1" applyBorder="1" applyAlignment="1">
      <alignment/>
    </xf>
    <xf numFmtId="0" fontId="0" fillId="0" borderId="15" xfId="0" applyFont="1" applyFill="1" applyBorder="1" applyAlignment="1">
      <alignment/>
    </xf>
    <xf numFmtId="0" fontId="0" fillId="0" borderId="15" xfId="0" applyFill="1" applyBorder="1" applyAlignment="1" applyProtection="1">
      <alignment/>
      <protection locked="0"/>
    </xf>
    <xf numFmtId="0" fontId="0" fillId="0" borderId="15" xfId="0" applyFont="1" applyBorder="1" applyAlignment="1" applyProtection="1">
      <alignment/>
      <protection locked="0"/>
    </xf>
    <xf numFmtId="0" fontId="120" fillId="37" borderId="14" xfId="0" applyFont="1" applyFill="1" applyBorder="1" applyAlignment="1" applyProtection="1">
      <alignment/>
      <protection locked="0"/>
    </xf>
    <xf numFmtId="0" fontId="94" fillId="37" borderId="14" xfId="0" applyFont="1" applyFill="1" applyBorder="1" applyAlignment="1" applyProtection="1">
      <alignment/>
      <protection locked="0"/>
    </xf>
    <xf numFmtId="0" fontId="0" fillId="37" borderId="14" xfId="0" applyFill="1" applyBorder="1" applyAlignment="1" applyProtection="1">
      <alignment/>
      <protection locked="0"/>
    </xf>
    <xf numFmtId="0" fontId="99" fillId="0" borderId="14" xfId="0" applyFont="1" applyBorder="1" applyAlignment="1">
      <alignment/>
    </xf>
    <xf numFmtId="0" fontId="73" fillId="45" borderId="14" xfId="0" applyFont="1" applyFill="1" applyBorder="1" applyAlignment="1">
      <alignment wrapText="1"/>
    </xf>
    <xf numFmtId="0" fontId="0" fillId="0" borderId="17" xfId="0" applyBorder="1" applyAlignment="1">
      <alignment horizontal="center"/>
    </xf>
    <xf numFmtId="0" fontId="0" fillId="0" borderId="18" xfId="0" applyFont="1" applyBorder="1" applyAlignment="1">
      <alignment/>
    </xf>
    <xf numFmtId="0" fontId="0" fillId="0" borderId="12" xfId="0" applyBorder="1" applyAlignment="1">
      <alignment horizontal="center"/>
    </xf>
    <xf numFmtId="0" fontId="0" fillId="0" borderId="13" xfId="0" applyFont="1" applyBorder="1" applyAlignment="1">
      <alignment/>
    </xf>
    <xf numFmtId="0" fontId="17" fillId="0" borderId="0" xfId="0" applyFont="1" applyBorder="1" applyAlignment="1">
      <alignment vertical="center"/>
    </xf>
    <xf numFmtId="0" fontId="95" fillId="0" borderId="14" xfId="0" applyFont="1" applyBorder="1" applyAlignment="1">
      <alignment/>
    </xf>
    <xf numFmtId="0" fontId="121" fillId="0" borderId="0" xfId="0" applyFont="1" applyBorder="1" applyAlignment="1">
      <alignment vertical="center"/>
    </xf>
    <xf numFmtId="0" fontId="69" fillId="0" borderId="0" xfId="0" applyFont="1" applyBorder="1" applyAlignment="1">
      <alignment horizontal="left" vertical="center" indent="1"/>
    </xf>
    <xf numFmtId="0" fontId="17" fillId="0" borderId="0" xfId="0" applyFont="1" applyBorder="1" applyAlignment="1">
      <alignment horizontal="left" vertical="center" indent="1"/>
    </xf>
    <xf numFmtId="0" fontId="17" fillId="0" borderId="0" xfId="0" applyFont="1" applyBorder="1" applyAlignment="1">
      <alignment horizontal="left" vertical="center" indent="2"/>
    </xf>
    <xf numFmtId="0" fontId="17" fillId="0" borderId="0" xfId="0" applyFont="1" applyBorder="1" applyAlignment="1">
      <alignment horizontal="left" vertical="center" indent="5"/>
    </xf>
    <xf numFmtId="0" fontId="89" fillId="0" borderId="14" xfId="0" applyFont="1" applyFill="1" applyBorder="1" applyAlignment="1">
      <alignment/>
    </xf>
    <xf numFmtId="0" fontId="86" fillId="48" borderId="32" xfId="0" applyFont="1" applyFill="1" applyBorder="1" applyAlignment="1">
      <alignment/>
    </xf>
    <xf numFmtId="2" fontId="102" fillId="40" borderId="22" xfId="0" applyNumberFormat="1" applyFont="1" applyFill="1" applyBorder="1" applyAlignment="1">
      <alignment horizontal="center" wrapText="1"/>
    </xf>
    <xf numFmtId="194" fontId="100" fillId="48" borderId="11" xfId="42" applyNumberFormat="1" applyFont="1" applyFill="1" applyBorder="1" applyAlignment="1">
      <alignment horizontal="center" vertical="center"/>
    </xf>
    <xf numFmtId="194" fontId="100" fillId="41" borderId="0" xfId="42" applyNumberFormat="1" applyFont="1" applyFill="1" applyBorder="1" applyAlignment="1">
      <alignment horizontal="center" vertical="center" wrapText="1"/>
    </xf>
    <xf numFmtId="194" fontId="0" fillId="0" borderId="0" xfId="42" applyNumberFormat="1" applyFont="1" applyBorder="1" applyAlignment="1">
      <alignment/>
    </xf>
    <xf numFmtId="193" fontId="100" fillId="41" borderId="0" xfId="42" applyNumberFormat="1" applyFont="1" applyFill="1" applyBorder="1" applyAlignment="1">
      <alignment horizontal="center" vertical="center" wrapText="1"/>
    </xf>
    <xf numFmtId="194" fontId="76" fillId="48" borderId="11" xfId="42" applyNumberFormat="1" applyFont="1" applyFill="1" applyBorder="1" applyAlignment="1">
      <alignment horizontal="left" vertical="center"/>
    </xf>
    <xf numFmtId="0" fontId="103" fillId="0" borderId="0" xfId="0" applyFont="1" applyBorder="1" applyAlignment="1">
      <alignment horizontal="center" vertical="center" wrapText="1"/>
    </xf>
    <xf numFmtId="0" fontId="103" fillId="0" borderId="0" xfId="0" applyFont="1" applyBorder="1" applyAlignment="1">
      <alignment horizontal="left" vertical="center" wrapText="1"/>
    </xf>
    <xf numFmtId="2" fontId="100" fillId="37" borderId="11" xfId="0" applyNumberFormat="1" applyFont="1" applyFill="1" applyBorder="1" applyAlignment="1">
      <alignment horizontal="left" vertical="center"/>
    </xf>
    <xf numFmtId="2" fontId="76" fillId="37" borderId="12" xfId="0" applyNumberFormat="1" applyFont="1" applyFill="1" applyBorder="1" applyAlignment="1">
      <alignment horizontal="left" vertical="center"/>
    </xf>
    <xf numFmtId="0" fontId="95" fillId="0" borderId="13" xfId="0" applyFont="1" applyBorder="1" applyAlignment="1">
      <alignment/>
    </xf>
    <xf numFmtId="2" fontId="100" fillId="37" borderId="14" xfId="0" applyNumberFormat="1" applyFont="1" applyFill="1" applyBorder="1" applyAlignment="1">
      <alignment horizontal="left" vertical="center"/>
    </xf>
    <xf numFmtId="2" fontId="76" fillId="37" borderId="0" xfId="0" applyNumberFormat="1" applyFont="1" applyFill="1" applyBorder="1" applyAlignment="1">
      <alignment horizontal="left" vertical="center"/>
    </xf>
    <xf numFmtId="0" fontId="95" fillId="0" borderId="15" xfId="0" applyFont="1" applyBorder="1" applyAlignment="1">
      <alignment/>
    </xf>
    <xf numFmtId="0" fontId="102" fillId="0" borderId="0" xfId="0" applyFont="1" applyBorder="1" applyAlignment="1">
      <alignment horizontal="center" wrapText="1"/>
    </xf>
    <xf numFmtId="0" fontId="102" fillId="0" borderId="0" xfId="0" applyFont="1" applyBorder="1" applyAlignment="1">
      <alignment horizontal="center"/>
    </xf>
    <xf numFmtId="0" fontId="103" fillId="0" borderId="0" xfId="0" applyFont="1" applyBorder="1" applyAlignment="1">
      <alignment horizontal="left"/>
    </xf>
    <xf numFmtId="0" fontId="103" fillId="0" borderId="15" xfId="0" applyFont="1" applyBorder="1" applyAlignment="1">
      <alignment horizontal="center" vertical="center" wrapText="1"/>
    </xf>
    <xf numFmtId="49" fontId="100" fillId="41" borderId="14" xfId="0" applyNumberFormat="1" applyFont="1" applyFill="1" applyBorder="1" applyAlignment="1">
      <alignment horizontal="center" vertical="center" wrapText="1"/>
    </xf>
    <xf numFmtId="0" fontId="5" fillId="16" borderId="49" xfId="0" applyFont="1" applyFill="1" applyBorder="1" applyAlignment="1">
      <alignment vertical="center" wrapText="1"/>
    </xf>
    <xf numFmtId="0" fontId="5" fillId="16" borderId="29" xfId="0" applyFont="1" applyFill="1" applyBorder="1" applyAlignment="1">
      <alignment vertical="center" wrapText="1"/>
    </xf>
    <xf numFmtId="0" fontId="5" fillId="16" borderId="50" xfId="0" applyFont="1" applyFill="1" applyBorder="1" applyAlignment="1">
      <alignment vertical="center" wrapText="1"/>
    </xf>
    <xf numFmtId="0" fontId="5" fillId="16" borderId="51" xfId="0" applyFont="1" applyFill="1" applyBorder="1" applyAlignment="1">
      <alignment vertical="center" wrapText="1"/>
    </xf>
    <xf numFmtId="0" fontId="6" fillId="50" borderId="50" xfId="0" applyFont="1" applyFill="1" applyBorder="1" applyAlignment="1">
      <alignment vertical="center" wrapText="1"/>
    </xf>
    <xf numFmtId="0" fontId="6" fillId="50" borderId="51" xfId="0" applyFont="1" applyFill="1" applyBorder="1" applyAlignment="1">
      <alignment vertical="center" wrapText="1"/>
    </xf>
    <xf numFmtId="0" fontId="5" fillId="50" borderId="50" xfId="0" applyFont="1" applyFill="1" applyBorder="1" applyAlignment="1">
      <alignment vertical="center" wrapText="1"/>
    </xf>
    <xf numFmtId="0" fontId="73" fillId="0" borderId="0" xfId="0" applyFont="1" applyFill="1" applyBorder="1" applyAlignment="1">
      <alignment horizontal="center"/>
    </xf>
    <xf numFmtId="0" fontId="73" fillId="0" borderId="15" xfId="0" applyFont="1" applyFill="1" applyBorder="1" applyAlignment="1">
      <alignment horizontal="center"/>
    </xf>
    <xf numFmtId="0" fontId="100" fillId="0" borderId="0" xfId="0" applyFont="1" applyFill="1" applyBorder="1" applyAlignment="1">
      <alignment horizontal="center" vertical="center"/>
    </xf>
    <xf numFmtId="0" fontId="111" fillId="42" borderId="52" xfId="0" applyFont="1" applyFill="1" applyBorder="1" applyAlignment="1">
      <alignment horizontal="center" vertical="center"/>
    </xf>
    <xf numFmtId="0" fontId="111" fillId="42" borderId="53" xfId="0" applyFont="1" applyFill="1" applyBorder="1" applyAlignment="1">
      <alignment horizontal="center" vertical="center"/>
    </xf>
    <xf numFmtId="0" fontId="111" fillId="42" borderId="54" xfId="0" applyFont="1" applyFill="1" applyBorder="1" applyAlignment="1">
      <alignment horizontal="center" vertical="center"/>
    </xf>
    <xf numFmtId="0" fontId="100" fillId="5" borderId="14" xfId="0" applyFont="1" applyFill="1" applyBorder="1" applyAlignment="1">
      <alignment horizontal="center" vertical="center"/>
    </xf>
    <xf numFmtId="0" fontId="100" fillId="5" borderId="0" xfId="0" applyFont="1" applyFill="1" applyBorder="1" applyAlignment="1">
      <alignment horizontal="center" vertical="center"/>
    </xf>
    <xf numFmtId="0" fontId="100" fillId="5" borderId="15" xfId="0" applyFont="1" applyFill="1" applyBorder="1" applyAlignment="1">
      <alignment horizontal="center" vertical="center"/>
    </xf>
    <xf numFmtId="0" fontId="99" fillId="48" borderId="0" xfId="0" applyFont="1" applyFill="1" applyAlignment="1">
      <alignment horizontal="center"/>
    </xf>
    <xf numFmtId="0" fontId="86" fillId="48" borderId="0" xfId="0" applyFont="1" applyFill="1" applyAlignment="1">
      <alignment horizontal="center"/>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Currency 2" xfId="49"/>
    <cellStyle name="Currency 2 2" xfId="50"/>
    <cellStyle name="Currency 2 2 2" xfId="51"/>
    <cellStyle name="Currency 2 3" xfId="52"/>
    <cellStyle name="Explanatory Text" xfId="53"/>
    <cellStyle name="EY # Output" xfId="54"/>
    <cellStyle name="EY % Output" xfId="55"/>
    <cellStyle name="EY x Output" xfId="56"/>
    <cellStyle name="EYInputDate" xfId="57"/>
    <cellStyle name="EYInputPercent" xfId="58"/>
    <cellStyle name="EYInputValue" xfId="59"/>
    <cellStyle name="F-C 0dp Num" xfId="60"/>
    <cellStyle name="Followed Hyperlink" xfId="61"/>
    <cellStyle name="Good" xfId="62"/>
    <cellStyle name="Heading 1" xfId="63"/>
    <cellStyle name="Heading 2" xfId="64"/>
    <cellStyle name="Heading 3" xfId="65"/>
    <cellStyle name="Heading 4" xfId="66"/>
    <cellStyle name="Hyperlink" xfId="67"/>
    <cellStyle name="Input" xfId="68"/>
    <cellStyle name="Linked Cell" xfId="69"/>
    <cellStyle name="Neutral" xfId="70"/>
    <cellStyle name="Normal 2" xfId="71"/>
    <cellStyle name="Normal 2 2" xfId="72"/>
    <cellStyle name="Normal 3 3" xfId="73"/>
    <cellStyle name="Normal_Property_1" xfId="74"/>
    <cellStyle name="Note" xfId="75"/>
    <cellStyle name="Output" xfId="76"/>
    <cellStyle name="Percent" xfId="77"/>
    <cellStyle name="Percent 2" xfId="78"/>
    <cellStyle name="Title" xfId="79"/>
    <cellStyle name="Total" xfId="80"/>
    <cellStyle name="Warning Text"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3219450</xdr:colOff>
      <xdr:row>0</xdr:row>
      <xdr:rowOff>0</xdr:rowOff>
    </xdr:from>
    <xdr:to>
      <xdr:col>2</xdr:col>
      <xdr:colOff>6000750</xdr:colOff>
      <xdr:row>1</xdr:row>
      <xdr:rowOff>219075</xdr:rowOff>
    </xdr:to>
    <xdr:pic>
      <xdr:nvPicPr>
        <xdr:cNvPr id="1" name="Picture 4"/>
        <xdr:cNvPicPr preferRelativeResize="1">
          <a:picLocks noChangeAspect="1"/>
        </xdr:cNvPicPr>
      </xdr:nvPicPr>
      <xdr:blipFill>
        <a:blip r:embed="rId1"/>
        <a:stretch>
          <a:fillRect/>
        </a:stretch>
      </xdr:blipFill>
      <xdr:spPr>
        <a:xfrm>
          <a:off x="8229600" y="0"/>
          <a:ext cx="27813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257175</xdr:colOff>
      <xdr:row>117</xdr:row>
      <xdr:rowOff>57150</xdr:rowOff>
    </xdr:from>
    <xdr:to>
      <xdr:col>26</xdr:col>
      <xdr:colOff>19050</xdr:colOff>
      <xdr:row>119</xdr:row>
      <xdr:rowOff>38100</xdr:rowOff>
    </xdr:to>
    <xdr:pic>
      <xdr:nvPicPr>
        <xdr:cNvPr id="1" name="Picture 1"/>
        <xdr:cNvPicPr preferRelativeResize="1">
          <a:picLocks noChangeAspect="1"/>
        </xdr:cNvPicPr>
      </xdr:nvPicPr>
      <xdr:blipFill>
        <a:blip r:embed="rId1"/>
        <a:stretch>
          <a:fillRect/>
        </a:stretch>
      </xdr:blipFill>
      <xdr:spPr>
        <a:xfrm>
          <a:off x="22231350" y="57150"/>
          <a:ext cx="2762250" cy="485775"/>
        </a:xfrm>
        <a:prstGeom prst="rect">
          <a:avLst/>
        </a:prstGeom>
        <a:noFill/>
        <a:ln w="9525" cmpd="sng">
          <a:noFill/>
        </a:ln>
      </xdr:spPr>
    </xdr:pic>
    <xdr:clientData/>
  </xdr:twoCellAnchor>
  <xdr:twoCellAnchor editAs="oneCell">
    <xdr:from>
      <xdr:col>12</xdr:col>
      <xdr:colOff>390525</xdr:colOff>
      <xdr:row>166</xdr:row>
      <xdr:rowOff>9525</xdr:rowOff>
    </xdr:from>
    <xdr:to>
      <xdr:col>12</xdr:col>
      <xdr:colOff>638175</xdr:colOff>
      <xdr:row>167</xdr:row>
      <xdr:rowOff>66675</xdr:rowOff>
    </xdr:to>
    <xdr:pic>
      <xdr:nvPicPr>
        <xdr:cNvPr id="2" name="Picture 1"/>
        <xdr:cNvPicPr preferRelativeResize="1">
          <a:picLocks noChangeAspect="1"/>
        </xdr:cNvPicPr>
      </xdr:nvPicPr>
      <xdr:blipFill>
        <a:blip r:embed="rId2"/>
        <a:stretch>
          <a:fillRect/>
        </a:stretch>
      </xdr:blipFill>
      <xdr:spPr>
        <a:xfrm>
          <a:off x="11363325" y="11744325"/>
          <a:ext cx="247650" cy="257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104775</xdr:colOff>
      <xdr:row>0</xdr:row>
      <xdr:rowOff>76200</xdr:rowOff>
    </xdr:from>
    <xdr:to>
      <xdr:col>28</xdr:col>
      <xdr:colOff>552450</xdr:colOff>
      <xdr:row>2</xdr:row>
      <xdr:rowOff>66675</xdr:rowOff>
    </xdr:to>
    <xdr:pic>
      <xdr:nvPicPr>
        <xdr:cNvPr id="1" name="Picture 1"/>
        <xdr:cNvPicPr preferRelativeResize="1">
          <a:picLocks noChangeAspect="1"/>
        </xdr:cNvPicPr>
      </xdr:nvPicPr>
      <xdr:blipFill>
        <a:blip r:embed="rId1"/>
        <a:stretch>
          <a:fillRect/>
        </a:stretch>
      </xdr:blipFill>
      <xdr:spPr>
        <a:xfrm>
          <a:off x="16259175" y="76200"/>
          <a:ext cx="2886075"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304800</xdr:colOff>
      <xdr:row>117</xdr:row>
      <xdr:rowOff>28575</xdr:rowOff>
    </xdr:from>
    <xdr:to>
      <xdr:col>9</xdr:col>
      <xdr:colOff>819150</xdr:colOff>
      <xdr:row>119</xdr:row>
      <xdr:rowOff>9525</xdr:rowOff>
    </xdr:to>
    <xdr:pic>
      <xdr:nvPicPr>
        <xdr:cNvPr id="1" name="Picture 1"/>
        <xdr:cNvPicPr preferRelativeResize="1">
          <a:picLocks noChangeAspect="1"/>
        </xdr:cNvPicPr>
      </xdr:nvPicPr>
      <xdr:blipFill>
        <a:blip r:embed="rId1"/>
        <a:stretch>
          <a:fillRect/>
        </a:stretch>
      </xdr:blipFill>
      <xdr:spPr>
        <a:xfrm>
          <a:off x="6019800" y="28575"/>
          <a:ext cx="277177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uth.carpenter@hcau.org.au"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P89"/>
  <sheetViews>
    <sheetView zoomScale="160" zoomScaleNormal="160" zoomScalePageLayoutView="0" workbookViewId="0" topLeftCell="E1">
      <selection activeCell="H3" sqref="H3"/>
    </sheetView>
  </sheetViews>
  <sheetFormatPr defaultColWidth="9.140625" defaultRowHeight="15" outlineLevelCol="1"/>
  <cols>
    <col min="1" max="1" width="24.421875" style="0" customWidth="1" outlineLevel="1"/>
    <col min="2" max="2" width="42.57421875" style="0" customWidth="1" outlineLevel="1"/>
    <col min="3" max="4" width="9.140625" style="0" customWidth="1" outlineLevel="1"/>
    <col min="6" max="6" width="19.421875" style="0" customWidth="1"/>
    <col min="7" max="7" width="10.57421875" style="0" bestFit="1" customWidth="1"/>
    <col min="8" max="8" width="44.421875" style="0" customWidth="1"/>
    <col min="9" max="9" width="19.7109375" style="0" bestFit="1" customWidth="1"/>
    <col min="10" max="10" width="17.7109375" style="0" customWidth="1"/>
    <col min="11" max="11" width="22.00390625" style="0" hidden="1" customWidth="1" outlineLevel="1"/>
    <col min="12" max="12" width="18.8515625" style="0" bestFit="1" customWidth="1" collapsed="1"/>
    <col min="13" max="13" width="25.28125" style="0" customWidth="1"/>
    <col min="14" max="14" width="21.28125" style="0" customWidth="1"/>
    <col min="15" max="15" width="1.57421875" style="0" customWidth="1"/>
    <col min="16" max="16" width="25.57421875" style="0" customWidth="1"/>
    <col min="17" max="17" width="19.28125" style="51" customWidth="1"/>
    <col min="18" max="18" width="27.421875" style="0" customWidth="1"/>
  </cols>
  <sheetData>
    <row r="1" s="51" customFormat="1" ht="18.75">
      <c r="F1" s="63" t="s">
        <v>102</v>
      </c>
    </row>
    <row r="2" s="51" customFormat="1" ht="18.75">
      <c r="F2" s="63" t="s">
        <v>23</v>
      </c>
    </row>
    <row r="3" spans="6:16" ht="56.25" customHeight="1">
      <c r="F3" s="19" t="s">
        <v>14</v>
      </c>
      <c r="G3" s="20" t="s">
        <v>15</v>
      </c>
      <c r="H3" s="20" t="s">
        <v>16</v>
      </c>
      <c r="I3" s="21" t="s">
        <v>19</v>
      </c>
      <c r="J3" s="20" t="s">
        <v>20</v>
      </c>
      <c r="K3" s="20" t="s">
        <v>21</v>
      </c>
      <c r="L3" s="22" t="s">
        <v>22</v>
      </c>
      <c r="M3" s="4" t="s">
        <v>76</v>
      </c>
      <c r="N3" s="18" t="s">
        <v>75</v>
      </c>
      <c r="O3" s="18"/>
      <c r="P3" s="18" t="s">
        <v>106</v>
      </c>
    </row>
    <row r="4" spans="6:16" ht="15">
      <c r="F4" s="23" t="s">
        <v>23</v>
      </c>
      <c r="G4" s="24">
        <v>74201</v>
      </c>
      <c r="H4" s="25" t="s">
        <v>24</v>
      </c>
      <c r="I4" s="26">
        <v>315000</v>
      </c>
      <c r="J4" s="25" t="s">
        <v>26</v>
      </c>
      <c r="K4" s="25" t="s">
        <v>27</v>
      </c>
      <c r="L4" s="27" t="s">
        <v>28</v>
      </c>
      <c r="M4" s="64" t="s">
        <v>103</v>
      </c>
      <c r="N4" s="43">
        <f>I4</f>
        <v>315000</v>
      </c>
      <c r="O4" s="43"/>
      <c r="P4" s="44">
        <v>0</v>
      </c>
    </row>
    <row r="5" spans="6:16" ht="15">
      <c r="F5" s="28" t="s">
        <v>23</v>
      </c>
      <c r="G5" s="29">
        <v>74202</v>
      </c>
      <c r="H5" s="30" t="s">
        <v>29</v>
      </c>
      <c r="I5" s="31">
        <v>325000</v>
      </c>
      <c r="J5" s="30" t="s">
        <v>30</v>
      </c>
      <c r="K5" s="30" t="s">
        <v>31</v>
      </c>
      <c r="L5" s="32" t="s">
        <v>28</v>
      </c>
      <c r="M5" s="65" t="s">
        <v>103</v>
      </c>
      <c r="N5" s="46">
        <f aca="true" t="shared" si="0" ref="N5:N15">I5</f>
        <v>325000</v>
      </c>
      <c r="O5" s="46"/>
      <c r="P5" s="47">
        <v>0</v>
      </c>
    </row>
    <row r="6" spans="6:16" ht="15">
      <c r="F6" s="23" t="s">
        <v>23</v>
      </c>
      <c r="G6" s="24">
        <v>74203</v>
      </c>
      <c r="H6" s="25" t="s">
        <v>32</v>
      </c>
      <c r="I6" s="26">
        <v>335000</v>
      </c>
      <c r="J6" s="25" t="s">
        <v>33</v>
      </c>
      <c r="K6" s="25" t="s">
        <v>34</v>
      </c>
      <c r="L6" s="27" t="s">
        <v>28</v>
      </c>
      <c r="M6" s="64" t="s">
        <v>103</v>
      </c>
      <c r="N6" s="43">
        <f t="shared" si="0"/>
        <v>335000</v>
      </c>
      <c r="O6" s="43"/>
      <c r="P6" s="44">
        <v>0</v>
      </c>
    </row>
    <row r="7" spans="6:16" ht="15">
      <c r="F7" s="28" t="s">
        <v>23</v>
      </c>
      <c r="G7" s="29">
        <v>70798</v>
      </c>
      <c r="H7" s="30" t="s">
        <v>35</v>
      </c>
      <c r="I7" s="31">
        <v>375000</v>
      </c>
      <c r="J7" s="30" t="s">
        <v>36</v>
      </c>
      <c r="K7" s="30" t="s">
        <v>37</v>
      </c>
      <c r="L7" s="32" t="s">
        <v>28</v>
      </c>
      <c r="M7" s="65" t="s">
        <v>104</v>
      </c>
      <c r="N7" s="33">
        <f t="shared" si="0"/>
        <v>375000</v>
      </c>
      <c r="O7" s="33"/>
      <c r="P7" s="34">
        <v>0</v>
      </c>
    </row>
    <row r="8" spans="6:16" ht="15">
      <c r="F8" s="23" t="s">
        <v>23</v>
      </c>
      <c r="G8" s="24">
        <v>70799</v>
      </c>
      <c r="H8" s="25" t="s">
        <v>38</v>
      </c>
      <c r="I8" s="26">
        <v>380000</v>
      </c>
      <c r="J8" s="25" t="s">
        <v>39</v>
      </c>
      <c r="K8" s="25" t="s">
        <v>40</v>
      </c>
      <c r="L8" s="27" t="s">
        <v>28</v>
      </c>
      <c r="M8" s="64" t="s">
        <v>104</v>
      </c>
      <c r="N8" s="43">
        <f t="shared" si="0"/>
        <v>380000</v>
      </c>
      <c r="O8" s="43"/>
      <c r="P8" s="44">
        <v>0</v>
      </c>
    </row>
    <row r="9" spans="6:16" ht="15">
      <c r="F9" s="28" t="s">
        <v>23</v>
      </c>
      <c r="G9" s="29">
        <v>70800</v>
      </c>
      <c r="H9" s="30" t="s">
        <v>41</v>
      </c>
      <c r="I9" s="31">
        <v>380000</v>
      </c>
      <c r="J9" s="30" t="s">
        <v>42</v>
      </c>
      <c r="K9" s="30" t="s">
        <v>43</v>
      </c>
      <c r="L9" s="32" t="s">
        <v>28</v>
      </c>
      <c r="M9" s="65" t="s">
        <v>103</v>
      </c>
      <c r="N9" s="33">
        <f t="shared" si="0"/>
        <v>380000</v>
      </c>
      <c r="O9" s="33"/>
      <c r="P9" s="34">
        <v>0</v>
      </c>
    </row>
    <row r="10" spans="6:16" ht="15">
      <c r="F10" s="23" t="s">
        <v>23</v>
      </c>
      <c r="G10" s="24">
        <v>70801</v>
      </c>
      <c r="H10" s="25" t="s">
        <v>44</v>
      </c>
      <c r="I10" s="26">
        <v>375000</v>
      </c>
      <c r="J10" s="25" t="s">
        <v>45</v>
      </c>
      <c r="K10" s="25" t="s">
        <v>46</v>
      </c>
      <c r="L10" s="27" t="s">
        <v>28</v>
      </c>
      <c r="M10" s="64" t="s">
        <v>103</v>
      </c>
      <c r="N10" s="43">
        <f t="shared" si="0"/>
        <v>375000</v>
      </c>
      <c r="O10" s="43"/>
      <c r="P10" s="44">
        <v>0</v>
      </c>
    </row>
    <row r="11" spans="6:16" ht="15">
      <c r="F11" s="28" t="s">
        <v>23</v>
      </c>
      <c r="G11" s="29">
        <v>70802</v>
      </c>
      <c r="H11" s="30" t="s">
        <v>47</v>
      </c>
      <c r="I11" s="31">
        <v>440000</v>
      </c>
      <c r="J11" s="30" t="s">
        <v>48</v>
      </c>
      <c r="K11" s="30" t="s">
        <v>49</v>
      </c>
      <c r="L11" s="32" t="s">
        <v>28</v>
      </c>
      <c r="M11" s="65" t="s">
        <v>103</v>
      </c>
      <c r="N11" s="33">
        <f t="shared" si="0"/>
        <v>440000</v>
      </c>
      <c r="O11" s="33"/>
      <c r="P11" s="34">
        <v>0</v>
      </c>
    </row>
    <row r="12" spans="6:16" ht="15">
      <c r="F12" s="23" t="s">
        <v>23</v>
      </c>
      <c r="G12" s="24">
        <v>70803</v>
      </c>
      <c r="H12" s="25" t="s">
        <v>50</v>
      </c>
      <c r="I12" s="26">
        <v>440000</v>
      </c>
      <c r="J12" s="25" t="s">
        <v>51</v>
      </c>
      <c r="K12" s="25" t="s">
        <v>52</v>
      </c>
      <c r="L12" s="27" t="s">
        <v>28</v>
      </c>
      <c r="M12" s="64" t="s">
        <v>104</v>
      </c>
      <c r="N12" s="43">
        <f t="shared" si="0"/>
        <v>440000</v>
      </c>
      <c r="O12" s="43"/>
      <c r="P12" s="44">
        <v>0</v>
      </c>
    </row>
    <row r="13" spans="6:16" ht="15">
      <c r="F13" s="28" t="s">
        <v>23</v>
      </c>
      <c r="G13" s="29">
        <v>70804</v>
      </c>
      <c r="H13" s="30" t="s">
        <v>53</v>
      </c>
      <c r="I13" s="31">
        <v>253384</v>
      </c>
      <c r="J13" s="30" t="s">
        <v>54</v>
      </c>
      <c r="K13" s="30" t="s">
        <v>55</v>
      </c>
      <c r="L13" s="32" t="s">
        <v>28</v>
      </c>
      <c r="M13" s="65" t="s">
        <v>104</v>
      </c>
      <c r="N13" s="33">
        <f t="shared" si="0"/>
        <v>253384</v>
      </c>
      <c r="O13" s="33"/>
      <c r="P13" s="34">
        <v>0</v>
      </c>
    </row>
    <row r="14" spans="6:16" ht="15">
      <c r="F14" s="23" t="s">
        <v>23</v>
      </c>
      <c r="G14" s="24">
        <v>70805</v>
      </c>
      <c r="H14" s="25" t="s">
        <v>56</v>
      </c>
      <c r="I14" s="26">
        <v>253308</v>
      </c>
      <c r="J14" s="25" t="s">
        <v>54</v>
      </c>
      <c r="K14" s="25" t="s">
        <v>55</v>
      </c>
      <c r="L14" s="27" t="s">
        <v>28</v>
      </c>
      <c r="M14" s="64" t="s">
        <v>105</v>
      </c>
      <c r="N14" s="43">
        <f t="shared" si="0"/>
        <v>253308</v>
      </c>
      <c r="O14" s="43"/>
      <c r="P14" s="44">
        <v>0</v>
      </c>
    </row>
    <row r="15" spans="6:16" ht="15">
      <c r="F15" s="28" t="s">
        <v>23</v>
      </c>
      <c r="G15" s="29">
        <v>70870</v>
      </c>
      <c r="H15" s="30" t="s">
        <v>57</v>
      </c>
      <c r="I15" s="31">
        <v>430000</v>
      </c>
      <c r="J15" s="30" t="s">
        <v>58</v>
      </c>
      <c r="K15" s="30" t="s">
        <v>59</v>
      </c>
      <c r="L15" s="32" t="s">
        <v>28</v>
      </c>
      <c r="M15" s="65" t="s">
        <v>105</v>
      </c>
      <c r="N15" s="48">
        <f t="shared" si="0"/>
        <v>430000</v>
      </c>
      <c r="O15" s="48"/>
      <c r="P15" s="49">
        <v>0</v>
      </c>
    </row>
    <row r="16" spans="6:16" ht="15">
      <c r="F16" s="28" t="s">
        <v>23</v>
      </c>
      <c r="G16" s="29"/>
      <c r="H16" s="30"/>
      <c r="I16" s="31"/>
      <c r="J16" s="30"/>
      <c r="K16" s="30"/>
      <c r="L16" s="32"/>
      <c r="M16" s="45"/>
      <c r="N16" s="33"/>
      <c r="O16" s="33"/>
      <c r="P16" s="34"/>
    </row>
    <row r="17" spans="6:16" ht="15">
      <c r="F17" s="35"/>
      <c r="G17" s="36"/>
      <c r="H17" s="37"/>
      <c r="I17" s="38"/>
      <c r="J17" s="37"/>
      <c r="K17" s="37"/>
      <c r="L17" s="39"/>
      <c r="M17" s="37"/>
      <c r="N17" s="40"/>
      <c r="O17" s="40"/>
      <c r="P17" s="41"/>
    </row>
    <row r="18" spans="1:16" ht="18.75">
      <c r="A18" s="14" t="s">
        <v>103</v>
      </c>
      <c r="B18" s="2"/>
      <c r="C18" s="17"/>
      <c r="D18" s="9"/>
      <c r="N18" s="59"/>
      <c r="O18" s="59"/>
      <c r="P18" s="59"/>
    </row>
    <row r="19" spans="1:4" ht="15">
      <c r="A19" s="14" t="s">
        <v>104</v>
      </c>
      <c r="B19" s="2"/>
      <c r="C19" s="2"/>
      <c r="D19" s="9"/>
    </row>
    <row r="20" spans="1:4" ht="15">
      <c r="A20" s="14" t="s">
        <v>105</v>
      </c>
      <c r="B20" s="2"/>
      <c r="C20" s="2"/>
      <c r="D20" s="9"/>
    </row>
    <row r="21" spans="1:4" ht="15">
      <c r="A21" s="14"/>
      <c r="B21" s="2"/>
      <c r="C21" s="2"/>
      <c r="D21" s="9"/>
    </row>
    <row r="22" spans="1:4" ht="15">
      <c r="A22" s="14"/>
      <c r="B22" s="2"/>
      <c r="C22" s="2"/>
      <c r="D22" s="9"/>
    </row>
    <row r="23" spans="1:4" ht="15">
      <c r="A23" s="14"/>
      <c r="B23" s="2"/>
      <c r="C23" s="2"/>
      <c r="D23" s="9"/>
    </row>
    <row r="24" spans="1:4" ht="15">
      <c r="A24" s="14"/>
      <c r="B24" s="2"/>
      <c r="C24" s="2"/>
      <c r="D24" s="9"/>
    </row>
    <row r="25" spans="1:4" ht="15">
      <c r="A25" s="14"/>
      <c r="B25" s="2"/>
      <c r="C25" s="2"/>
      <c r="D25" s="9"/>
    </row>
    <row r="26" spans="1:4" ht="15">
      <c r="A26" s="11"/>
      <c r="B26" s="12"/>
      <c r="C26" s="12"/>
      <c r="D26" s="13"/>
    </row>
    <row r="28" spans="1:4" ht="15">
      <c r="A28" s="5"/>
      <c r="B28" s="6"/>
      <c r="C28" s="6"/>
      <c r="D28" s="7"/>
    </row>
    <row r="29" spans="1:4" ht="15">
      <c r="A29" s="50" t="s">
        <v>80</v>
      </c>
      <c r="B29" s="2"/>
      <c r="C29" s="2" t="s">
        <v>77</v>
      </c>
      <c r="D29" s="9"/>
    </row>
    <row r="30" spans="1:4" ht="15">
      <c r="A30" s="14" t="s">
        <v>81</v>
      </c>
      <c r="B30" s="2"/>
      <c r="C30" s="17"/>
      <c r="D30" s="9"/>
    </row>
    <row r="31" spans="1:4" ht="15">
      <c r="A31" s="14" t="s">
        <v>82</v>
      </c>
      <c r="B31" s="2"/>
      <c r="C31" s="2"/>
      <c r="D31" s="9"/>
    </row>
    <row r="32" spans="1:4" ht="15">
      <c r="A32" s="14" t="s">
        <v>83</v>
      </c>
      <c r="B32" s="2"/>
      <c r="C32" s="2"/>
      <c r="D32" s="9"/>
    </row>
    <row r="33" spans="1:4" ht="15">
      <c r="A33" s="14" t="s">
        <v>84</v>
      </c>
      <c r="B33" s="2"/>
      <c r="C33" s="2"/>
      <c r="D33" s="9"/>
    </row>
    <row r="34" spans="1:4" ht="15">
      <c r="A34" s="14" t="s">
        <v>85</v>
      </c>
      <c r="B34" s="2"/>
      <c r="C34" s="2"/>
      <c r="D34" s="9"/>
    </row>
    <row r="35" spans="1:4" ht="15">
      <c r="A35" s="14" t="s">
        <v>101</v>
      </c>
      <c r="B35" s="2"/>
      <c r="C35" s="2"/>
      <c r="D35" s="9"/>
    </row>
    <row r="36" spans="1:4" ht="15">
      <c r="A36" s="11"/>
      <c r="B36" s="12"/>
      <c r="C36" s="12"/>
      <c r="D36" s="13"/>
    </row>
    <row r="38" spans="1:4" ht="15">
      <c r="A38" s="5"/>
      <c r="B38" s="6"/>
      <c r="C38" s="6" t="s">
        <v>77</v>
      </c>
      <c r="D38" s="7"/>
    </row>
    <row r="39" spans="1:4" ht="15">
      <c r="A39" s="8" t="s">
        <v>6</v>
      </c>
      <c r="B39" s="3" t="s">
        <v>7</v>
      </c>
      <c r="C39" s="17"/>
      <c r="D39" s="9"/>
    </row>
    <row r="40" spans="1:4" ht="15">
      <c r="A40" s="10" t="s">
        <v>0</v>
      </c>
      <c r="B40" s="1" t="s">
        <v>9</v>
      </c>
      <c r="C40" s="2"/>
      <c r="D40" s="9"/>
    </row>
    <row r="41" spans="1:4" ht="28.5">
      <c r="A41" s="10" t="s">
        <v>1</v>
      </c>
      <c r="B41" s="1" t="s">
        <v>10</v>
      </c>
      <c r="C41" s="2"/>
      <c r="D41" s="9"/>
    </row>
    <row r="42" spans="1:4" ht="28.5">
      <c r="A42" s="10" t="s">
        <v>2</v>
      </c>
      <c r="B42" s="1" t="s">
        <v>70</v>
      </c>
      <c r="C42" s="2" t="s">
        <v>71</v>
      </c>
      <c r="D42" s="9"/>
    </row>
    <row r="43" spans="1:4" ht="28.5">
      <c r="A43" s="10" t="s">
        <v>3</v>
      </c>
      <c r="B43" s="1" t="s">
        <v>72</v>
      </c>
      <c r="C43" s="2" t="s">
        <v>73</v>
      </c>
      <c r="D43" s="9"/>
    </row>
    <row r="44" spans="1:4" ht="15">
      <c r="A44" s="10" t="s">
        <v>4</v>
      </c>
      <c r="B44" s="1" t="s">
        <v>11</v>
      </c>
      <c r="C44" s="2"/>
      <c r="D44" s="9"/>
    </row>
    <row r="45" spans="1:4" ht="15">
      <c r="A45" s="10" t="s">
        <v>5</v>
      </c>
      <c r="B45" s="1" t="s">
        <v>13</v>
      </c>
      <c r="C45" s="2"/>
      <c r="D45" s="9"/>
    </row>
    <row r="46" spans="1:4" ht="15">
      <c r="A46" s="10" t="s">
        <v>8</v>
      </c>
      <c r="B46" s="1" t="s">
        <v>12</v>
      </c>
      <c r="C46" s="2"/>
      <c r="D46" s="9"/>
    </row>
    <row r="47" spans="1:4" ht="15">
      <c r="A47" s="10"/>
      <c r="B47" s="16" t="s">
        <v>69</v>
      </c>
      <c r="C47" s="2"/>
      <c r="D47" s="9"/>
    </row>
    <row r="48" spans="1:4" ht="15">
      <c r="A48" s="11"/>
      <c r="B48" s="12"/>
      <c r="C48" s="12"/>
      <c r="D48" s="13"/>
    </row>
    <row r="49" spans="1:4" ht="15">
      <c r="A49" s="5"/>
      <c r="B49" s="6"/>
      <c r="C49" s="6" t="s">
        <v>77</v>
      </c>
      <c r="D49" s="7"/>
    </row>
    <row r="50" spans="1:4" ht="15">
      <c r="A50" s="8" t="s">
        <v>6</v>
      </c>
      <c r="B50" s="3" t="s">
        <v>60</v>
      </c>
      <c r="C50" s="17"/>
      <c r="D50" s="9"/>
    </row>
    <row r="51" spans="1:4" ht="15">
      <c r="A51" s="14"/>
      <c r="B51" s="15" t="s">
        <v>62</v>
      </c>
      <c r="C51" s="2"/>
      <c r="D51" s="9"/>
    </row>
    <row r="52" spans="1:4" ht="15">
      <c r="A52" s="14"/>
      <c r="B52" s="15" t="s">
        <v>61</v>
      </c>
      <c r="C52" s="2"/>
      <c r="D52" s="9"/>
    </row>
    <row r="53" spans="1:4" ht="15">
      <c r="A53" s="14"/>
      <c r="B53" s="15" t="s">
        <v>64</v>
      </c>
      <c r="C53" s="2"/>
      <c r="D53" s="9"/>
    </row>
    <row r="54" spans="1:4" ht="15">
      <c r="A54" s="14"/>
      <c r="B54" s="15" t="s">
        <v>68</v>
      </c>
      <c r="C54" s="2"/>
      <c r="D54" s="9"/>
    </row>
    <row r="55" spans="1:4" ht="15">
      <c r="A55" s="14"/>
      <c r="B55" s="15" t="s">
        <v>65</v>
      </c>
      <c r="C55" s="2"/>
      <c r="D55" s="9"/>
    </row>
    <row r="56" spans="1:4" ht="15">
      <c r="A56" s="14"/>
      <c r="B56" s="15" t="s">
        <v>63</v>
      </c>
      <c r="C56" s="2"/>
      <c r="D56" s="9"/>
    </row>
    <row r="57" spans="1:4" ht="15">
      <c r="A57" s="14"/>
      <c r="B57" s="15" t="s">
        <v>66</v>
      </c>
      <c r="C57" s="2"/>
      <c r="D57" s="9"/>
    </row>
    <row r="58" spans="1:4" ht="15">
      <c r="A58" s="14"/>
      <c r="B58" s="15" t="s">
        <v>67</v>
      </c>
      <c r="C58" s="2"/>
      <c r="D58" s="9"/>
    </row>
    <row r="59" spans="1:4" ht="15">
      <c r="A59" s="14"/>
      <c r="B59" s="15"/>
      <c r="C59" s="2"/>
      <c r="D59" s="9"/>
    </row>
    <row r="60" spans="1:4" ht="15">
      <c r="A60" s="14"/>
      <c r="B60" s="2"/>
      <c r="C60" s="2"/>
      <c r="D60" s="9"/>
    </row>
    <row r="61" spans="1:4" ht="15">
      <c r="A61" s="14"/>
      <c r="B61" s="2"/>
      <c r="C61" s="2"/>
      <c r="D61" s="9"/>
    </row>
    <row r="62" spans="1:4" ht="15">
      <c r="A62" s="11"/>
      <c r="B62" s="12"/>
      <c r="C62" s="12"/>
      <c r="D62" s="13"/>
    </row>
    <row r="63" spans="1:4" ht="15">
      <c r="A63" s="5"/>
      <c r="B63" s="6"/>
      <c r="C63" s="6" t="s">
        <v>77</v>
      </c>
      <c r="D63" s="7"/>
    </row>
    <row r="64" spans="1:4" ht="15">
      <c r="A64" s="8" t="s">
        <v>6</v>
      </c>
      <c r="B64" s="3" t="s">
        <v>86</v>
      </c>
      <c r="C64" s="17"/>
      <c r="D64" s="9"/>
    </row>
    <row r="65" spans="1:4" ht="15">
      <c r="A65" s="14"/>
      <c r="B65" s="15" t="s">
        <v>87</v>
      </c>
      <c r="C65" s="2"/>
      <c r="D65" s="9"/>
    </row>
    <row r="66" spans="1:4" ht="15">
      <c r="A66" s="14"/>
      <c r="B66" s="15" t="s">
        <v>88</v>
      </c>
      <c r="C66" s="2"/>
      <c r="D66" s="9"/>
    </row>
    <row r="67" spans="1:4" ht="15">
      <c r="A67" s="14"/>
      <c r="B67" s="15" t="s">
        <v>89</v>
      </c>
      <c r="C67" s="2"/>
      <c r="D67" s="9"/>
    </row>
    <row r="68" spans="1:4" ht="15">
      <c r="A68" s="14"/>
      <c r="B68" s="15" t="s">
        <v>90</v>
      </c>
      <c r="C68" s="2"/>
      <c r="D68" s="9"/>
    </row>
    <row r="69" spans="1:4" ht="15">
      <c r="A69" s="14"/>
      <c r="B69" s="15" t="s">
        <v>25</v>
      </c>
      <c r="C69" s="2"/>
      <c r="D69" s="9"/>
    </row>
    <row r="70" spans="1:4" ht="15">
      <c r="A70" s="14"/>
      <c r="B70" s="15" t="s">
        <v>74</v>
      </c>
      <c r="C70" s="2"/>
      <c r="D70" s="9"/>
    </row>
    <row r="71" spans="1:4" ht="15">
      <c r="A71" s="14"/>
      <c r="B71" s="2"/>
      <c r="C71" s="2"/>
      <c r="D71" s="9"/>
    </row>
    <row r="72" spans="1:4" ht="15">
      <c r="A72" s="14"/>
      <c r="B72" s="2"/>
      <c r="C72" s="2"/>
      <c r="D72" s="9"/>
    </row>
    <row r="73" spans="1:4" ht="15">
      <c r="A73" s="14"/>
      <c r="B73" s="2"/>
      <c r="C73" s="2"/>
      <c r="D73" s="9"/>
    </row>
    <row r="74" spans="1:4" ht="15">
      <c r="A74" s="14"/>
      <c r="B74" s="2"/>
      <c r="C74" s="2"/>
      <c r="D74" s="9"/>
    </row>
    <row r="75" spans="1:4" ht="15">
      <c r="A75" s="11"/>
      <c r="B75" s="12"/>
      <c r="C75" s="12"/>
      <c r="D75" s="13"/>
    </row>
    <row r="76" spans="1:4" ht="15">
      <c r="A76" s="5"/>
      <c r="B76" s="6"/>
      <c r="C76" s="6" t="s">
        <v>92</v>
      </c>
      <c r="D76" s="7"/>
    </row>
    <row r="77" spans="1:4" ht="15">
      <c r="A77" s="8" t="s">
        <v>6</v>
      </c>
      <c r="B77" s="3" t="s">
        <v>91</v>
      </c>
      <c r="C77" s="17"/>
      <c r="D77" s="9"/>
    </row>
    <row r="78" spans="1:4" ht="15">
      <c r="A78" s="14"/>
      <c r="B78" s="52">
        <v>1</v>
      </c>
      <c r="C78" s="2"/>
      <c r="D78" s="9"/>
    </row>
    <row r="79" spans="1:4" ht="15">
      <c r="A79" s="14"/>
      <c r="B79" s="52">
        <v>2</v>
      </c>
      <c r="C79" s="2"/>
      <c r="D79" s="9"/>
    </row>
    <row r="80" spans="1:4" ht="15">
      <c r="A80" s="14"/>
      <c r="B80" s="52">
        <v>3</v>
      </c>
      <c r="C80" s="2"/>
      <c r="D80" s="9"/>
    </row>
    <row r="81" spans="1:4" ht="15">
      <c r="A81" s="14"/>
      <c r="B81" s="52">
        <v>4</v>
      </c>
      <c r="C81" s="2"/>
      <c r="D81" s="9"/>
    </row>
    <row r="82" spans="1:4" ht="15">
      <c r="A82" s="14"/>
      <c r="B82" s="52">
        <v>5</v>
      </c>
      <c r="C82" s="2"/>
      <c r="D82" s="9"/>
    </row>
    <row r="83" spans="1:4" ht="15">
      <c r="A83" s="14"/>
      <c r="B83" s="52">
        <v>6</v>
      </c>
      <c r="C83" s="2"/>
      <c r="D83" s="9"/>
    </row>
    <row r="84" spans="1:4" ht="15">
      <c r="A84" s="14"/>
      <c r="B84" s="2"/>
      <c r="C84" s="2"/>
      <c r="D84" s="9"/>
    </row>
    <row r="85" spans="1:4" ht="15">
      <c r="A85" s="14"/>
      <c r="B85" s="2"/>
      <c r="C85" s="2"/>
      <c r="D85" s="9"/>
    </row>
    <row r="86" spans="1:4" ht="15">
      <c r="A86" s="14"/>
      <c r="B86" s="2"/>
      <c r="C86" s="2"/>
      <c r="D86" s="9"/>
    </row>
    <row r="87" spans="1:4" ht="15">
      <c r="A87" s="14"/>
      <c r="B87" s="2"/>
      <c r="C87" s="2"/>
      <c r="D87" s="9"/>
    </row>
    <row r="88" spans="1:4" ht="15">
      <c r="A88" s="14"/>
      <c r="B88" s="2"/>
      <c r="C88" s="2"/>
      <c r="D88" s="9"/>
    </row>
    <row r="89" spans="1:4" ht="15">
      <c r="A89" s="11"/>
      <c r="B89" s="12"/>
      <c r="C89" s="12"/>
      <c r="D89" s="13"/>
    </row>
  </sheetData>
  <sheetProtection/>
  <dataValidations count="6">
    <dataValidation type="list" allowBlank="1" showInputMessage="1" showErrorMessage="1" sqref="C77">
      <formula1>$B$78:$B$83</formula1>
    </dataValidation>
    <dataValidation type="list" allowBlank="1" showInputMessage="1" showErrorMessage="1" sqref="C64">
      <formula1>$B$65:$B$70</formula1>
    </dataValidation>
    <dataValidation type="list" allowBlank="1" showInputMessage="1" showErrorMessage="1" sqref="C30">
      <formula1>$A$30:$A$35</formula1>
    </dataValidation>
    <dataValidation type="list" allowBlank="1" showInputMessage="1" showErrorMessage="1" sqref="C18 M4:M16">
      <formula1>$A$18:$A$25</formula1>
    </dataValidation>
    <dataValidation type="list" allowBlank="1" showInputMessage="1" showErrorMessage="1" sqref="C39">
      <formula1>$B$40:$B$47</formula1>
    </dataValidation>
    <dataValidation type="list" allowBlank="1" showInputMessage="1" showErrorMessage="1" sqref="C50">
      <formula1>$B$51:$B$60</formula1>
    </dataValidation>
  </dataValidations>
  <printOptions/>
  <pageMargins left="0.11811023622047245" right="0.11811023622047245" top="0.7480314960629921" bottom="0.7480314960629921" header="0.31496062992125984" footer="0.31496062992125984"/>
  <pageSetup fitToHeight="1" fitToWidth="1" horizontalDpi="600" verticalDpi="600" orientation="landscape" paperSize="8" scale="36" r:id="rId1"/>
  <headerFooter>
    <oddHeader>&amp;C&amp;"Arial"&amp;12&amp;KA80000 OFFICIAL&amp;1#
</oddHeader>
  </headerFooter>
</worksheet>
</file>

<file path=xl/worksheets/sheet2.xml><?xml version="1.0" encoding="utf-8"?>
<worksheet xmlns="http://schemas.openxmlformats.org/spreadsheetml/2006/main" xmlns:r="http://schemas.openxmlformats.org/officeDocument/2006/relationships">
  <sheetPr>
    <tabColor rgb="FFFF0000"/>
    <pageSetUpPr fitToPage="1"/>
  </sheetPr>
  <dimension ref="A1:C58"/>
  <sheetViews>
    <sheetView showGridLines="0" tabSelected="1" zoomScale="75" zoomScaleNormal="75" zoomScalePageLayoutView="0" workbookViewId="0" topLeftCell="A1">
      <pane xSplit="2" ySplit="9" topLeftCell="C10" activePane="bottomRight" state="frozen"/>
      <selection pane="topLeft" activeCell="A1" sqref="A1"/>
      <selection pane="topRight" activeCell="B1" sqref="B1"/>
      <selection pane="bottomLeft" activeCell="A5" sqref="A5"/>
      <selection pane="bottomRight" activeCell="C64" sqref="C64"/>
    </sheetView>
  </sheetViews>
  <sheetFormatPr defaultColWidth="9.140625" defaultRowHeight="15"/>
  <cols>
    <col min="1" max="1" width="2.7109375" style="133" customWidth="1"/>
    <col min="2" max="2" width="72.421875" style="0" customWidth="1"/>
    <col min="3" max="3" width="91.28125" style="0" customWidth="1"/>
  </cols>
  <sheetData>
    <row r="1" spans="2:3" ht="21">
      <c r="B1" s="216" t="s">
        <v>267</v>
      </c>
      <c r="C1" s="134"/>
    </row>
    <row r="2" spans="2:3" s="133" customFormat="1" ht="18.75">
      <c r="B2" s="70"/>
      <c r="C2" s="134"/>
    </row>
    <row r="3" spans="1:3" s="84" customFormat="1" ht="18.75">
      <c r="A3" s="133"/>
      <c r="B3" s="178" t="s">
        <v>233</v>
      </c>
      <c r="C3" s="217" t="s">
        <v>196</v>
      </c>
    </row>
    <row r="4" spans="2:3" s="133" customFormat="1" ht="18.75">
      <c r="B4" s="178" t="s">
        <v>295</v>
      </c>
      <c r="C4" s="217" t="s">
        <v>270</v>
      </c>
    </row>
    <row r="5" spans="2:3" ht="18.75">
      <c r="B5" s="178" t="s">
        <v>234</v>
      </c>
      <c r="C5" s="217" t="s">
        <v>197</v>
      </c>
    </row>
    <row r="6" spans="1:3" s="96" customFormat="1" ht="18.75">
      <c r="A6" s="133"/>
      <c r="B6" s="178" t="s">
        <v>268</v>
      </c>
      <c r="C6" s="218" t="s">
        <v>269</v>
      </c>
    </row>
    <row r="7" spans="2:3" s="133" customFormat="1" ht="18.75">
      <c r="B7" s="178"/>
      <c r="C7" s="219" t="s">
        <v>143</v>
      </c>
    </row>
    <row r="8" spans="1:3" s="96" customFormat="1" ht="15.75">
      <c r="A8" s="133"/>
      <c r="B8" s="122"/>
      <c r="C8" s="220"/>
    </row>
    <row r="9" spans="2:3" ht="26.25" customHeight="1" thickBot="1">
      <c r="B9" s="316" t="s">
        <v>205</v>
      </c>
      <c r="C9" s="317"/>
    </row>
    <row r="10" spans="2:3" ht="51.75" customHeight="1" thickBot="1" thickTop="1">
      <c r="B10" s="146" t="s">
        <v>329</v>
      </c>
      <c r="C10" s="81"/>
    </row>
    <row r="11" spans="2:3" s="92" customFormat="1" ht="162" customHeight="1" thickBot="1" thickTop="1">
      <c r="B11" s="147" t="s">
        <v>271</v>
      </c>
      <c r="C11" s="91"/>
    </row>
    <row r="12" spans="2:3" ht="114" customHeight="1" thickBot="1" thickTop="1">
      <c r="B12" s="147" t="s">
        <v>151</v>
      </c>
      <c r="C12" s="91"/>
    </row>
    <row r="13" ht="9" customHeight="1" thickBot="1" thickTop="1"/>
    <row r="14" spans="2:3" ht="17.25" thickBot="1" thickTop="1">
      <c r="B14" s="318" t="s">
        <v>206</v>
      </c>
      <c r="C14" s="319"/>
    </row>
    <row r="15" spans="2:3" ht="17.25" thickBot="1" thickTop="1">
      <c r="B15" s="146" t="s">
        <v>148</v>
      </c>
      <c r="C15" s="81" t="str">
        <f>C3</f>
        <v>Input Community Housing Provider Name</v>
      </c>
    </row>
    <row r="16" spans="2:3" ht="17.25" thickBot="1" thickTop="1">
      <c r="B16" s="146" t="s">
        <v>16</v>
      </c>
      <c r="C16" s="81" t="s">
        <v>160</v>
      </c>
    </row>
    <row r="17" spans="2:3" ht="17.25" thickBot="1" thickTop="1">
      <c r="B17" s="146" t="s">
        <v>152</v>
      </c>
      <c r="C17" s="81" t="s">
        <v>160</v>
      </c>
    </row>
    <row r="18" spans="2:3" ht="17.25" thickBot="1" thickTop="1">
      <c r="B18" s="146" t="s">
        <v>153</v>
      </c>
      <c r="C18" s="81" t="s">
        <v>160</v>
      </c>
    </row>
    <row r="19" spans="2:3" ht="17.25" thickBot="1" thickTop="1">
      <c r="B19" s="146" t="s">
        <v>154</v>
      </c>
      <c r="C19" s="82" t="s">
        <v>160</v>
      </c>
    </row>
    <row r="20" spans="2:3" ht="17.25" customHeight="1" thickBot="1" thickTop="1">
      <c r="B20" s="320"/>
      <c r="C20" s="321"/>
    </row>
    <row r="21" ht="9" customHeight="1" thickBot="1" thickTop="1"/>
    <row r="22" spans="2:3" ht="16.5" customHeight="1" thickBot="1" thickTop="1">
      <c r="B22" s="318" t="s">
        <v>207</v>
      </c>
      <c r="C22" s="319"/>
    </row>
    <row r="23" spans="2:3" ht="17.25" thickBot="1" thickTop="1">
      <c r="B23" s="146" t="s">
        <v>148</v>
      </c>
      <c r="C23" s="81" t="s">
        <v>160</v>
      </c>
    </row>
    <row r="24" spans="2:3" ht="21" customHeight="1" thickBot="1" thickTop="1">
      <c r="B24" s="146" t="s">
        <v>16</v>
      </c>
      <c r="C24" s="83" t="s">
        <v>160</v>
      </c>
    </row>
    <row r="25" spans="2:3" ht="114" customHeight="1" thickBot="1" thickTop="1">
      <c r="B25" s="146" t="s">
        <v>149</v>
      </c>
      <c r="C25" s="83" t="s">
        <v>160</v>
      </c>
    </row>
    <row r="26" ht="9" customHeight="1" thickBot="1" thickTop="1"/>
    <row r="27" spans="2:3" ht="13.5" customHeight="1" thickBot="1" thickTop="1">
      <c r="B27" s="318" t="s">
        <v>198</v>
      </c>
      <c r="C27" s="319"/>
    </row>
    <row r="28" spans="2:3" ht="16.5" customHeight="1" thickBot="1" thickTop="1">
      <c r="B28" s="146" t="s">
        <v>148</v>
      </c>
      <c r="C28" s="81" t="s">
        <v>160</v>
      </c>
    </row>
    <row r="29" spans="2:3" ht="19.5" customHeight="1" thickBot="1" thickTop="1">
      <c r="B29" s="146" t="s">
        <v>16</v>
      </c>
      <c r="C29" s="83" t="s">
        <v>160</v>
      </c>
    </row>
    <row r="30" spans="2:3" ht="68.25" customHeight="1" thickBot="1" thickTop="1">
      <c r="B30" s="146" t="s">
        <v>149</v>
      </c>
      <c r="C30" s="81" t="s">
        <v>160</v>
      </c>
    </row>
    <row r="31" ht="9" customHeight="1" thickTop="1"/>
    <row r="32" ht="9" customHeight="1" thickBot="1"/>
    <row r="33" spans="2:3" ht="17.25" thickBot="1" thickTop="1">
      <c r="B33" s="318" t="s">
        <v>155</v>
      </c>
      <c r="C33" s="319"/>
    </row>
    <row r="34" spans="2:3" s="133" customFormat="1" ht="33" thickBot="1" thickTop="1">
      <c r="B34" s="147" t="s">
        <v>272</v>
      </c>
      <c r="C34" s="93" t="s">
        <v>199</v>
      </c>
    </row>
    <row r="35" spans="2:3" ht="33" thickBot="1" thickTop="1">
      <c r="B35" s="147" t="s">
        <v>202</v>
      </c>
      <c r="C35" s="93" t="s">
        <v>199</v>
      </c>
    </row>
    <row r="36" spans="2:3" ht="33" thickBot="1" thickTop="1">
      <c r="B36" s="147" t="s">
        <v>157</v>
      </c>
      <c r="C36" s="93" t="s">
        <v>160</v>
      </c>
    </row>
    <row r="37" spans="2:3" s="133" customFormat="1" ht="80.25" thickBot="1" thickTop="1">
      <c r="B37" s="147" t="s">
        <v>324</v>
      </c>
      <c r="C37" s="91" t="s">
        <v>200</v>
      </c>
    </row>
    <row r="38" spans="2:3" s="133" customFormat="1" ht="64.5" thickBot="1" thickTop="1">
      <c r="B38" s="147" t="s">
        <v>325</v>
      </c>
      <c r="C38" s="94" t="s">
        <v>160</v>
      </c>
    </row>
    <row r="39" spans="2:3" s="133" customFormat="1" ht="17.25" thickBot="1" thickTop="1">
      <c r="B39" s="146" t="s">
        <v>158</v>
      </c>
      <c r="C39" s="81"/>
    </row>
    <row r="40" spans="2:3" s="133" customFormat="1" ht="32.25" customHeight="1" thickBot="1" thickTop="1">
      <c r="B40" s="322" t="s">
        <v>326</v>
      </c>
      <c r="C40" s="321"/>
    </row>
    <row r="41" spans="2:3" s="133" customFormat="1" ht="20.25" customHeight="1" thickBot="1" thickTop="1">
      <c r="B41" s="322" t="s">
        <v>327</v>
      </c>
      <c r="C41" s="321" t="s">
        <v>201</v>
      </c>
    </row>
    <row r="42" spans="2:3" s="133" customFormat="1" ht="20.25" customHeight="1" thickBot="1" thickTop="1">
      <c r="B42" s="322" t="s">
        <v>328</v>
      </c>
      <c r="C42" s="321" t="s">
        <v>201</v>
      </c>
    </row>
    <row r="43" ht="9" customHeight="1" thickBot="1" thickTop="1"/>
    <row r="44" spans="2:3" ht="17.25" thickBot="1" thickTop="1">
      <c r="B44" s="318" t="s">
        <v>161</v>
      </c>
      <c r="C44" s="319"/>
    </row>
    <row r="45" spans="2:3" ht="55.5" customHeight="1" thickBot="1" thickTop="1">
      <c r="B45" s="146" t="s">
        <v>319</v>
      </c>
      <c r="C45" s="81" t="s">
        <v>160</v>
      </c>
    </row>
    <row r="46" spans="2:3" ht="45.75" customHeight="1" thickBot="1" thickTop="1">
      <c r="B46" s="146" t="s">
        <v>320</v>
      </c>
      <c r="C46" s="81" t="s">
        <v>160</v>
      </c>
    </row>
    <row r="47" spans="2:3" ht="33" thickBot="1" thickTop="1">
      <c r="B47" s="146" t="s">
        <v>150</v>
      </c>
      <c r="C47" s="144" t="s">
        <v>160</v>
      </c>
    </row>
    <row r="48" spans="2:3" ht="70.5" customHeight="1" thickBot="1" thickTop="1">
      <c r="B48" s="147" t="s">
        <v>321</v>
      </c>
      <c r="C48" s="93" t="s">
        <v>160</v>
      </c>
    </row>
    <row r="49" spans="2:3" ht="16.5" thickBot="1" thickTop="1">
      <c r="B49" s="322" t="s">
        <v>322</v>
      </c>
      <c r="C49" s="321" t="s">
        <v>201</v>
      </c>
    </row>
    <row r="50" ht="9" customHeight="1" thickBot="1" thickTop="1"/>
    <row r="51" spans="2:3" ht="17.25" thickBot="1" thickTop="1">
      <c r="B51" s="318" t="s">
        <v>156</v>
      </c>
      <c r="C51" s="319"/>
    </row>
    <row r="52" spans="2:3" ht="99.75" customHeight="1" thickBot="1" thickTop="1">
      <c r="B52" s="147" t="s">
        <v>203</v>
      </c>
      <c r="C52" s="93" t="s">
        <v>160</v>
      </c>
    </row>
    <row r="53" ht="9" customHeight="1" thickBot="1" thickTop="1"/>
    <row r="54" spans="2:3" ht="17.25" thickBot="1" thickTop="1">
      <c r="B54" s="318" t="s">
        <v>204</v>
      </c>
      <c r="C54" s="319"/>
    </row>
    <row r="55" spans="2:3" ht="99.75" customHeight="1" thickBot="1" thickTop="1">
      <c r="B55" s="147" t="s">
        <v>263</v>
      </c>
      <c r="C55" s="93" t="s">
        <v>160</v>
      </c>
    </row>
    <row r="56" spans="2:3" s="133" customFormat="1" ht="99.75" customHeight="1" thickBot="1" thickTop="1">
      <c r="B56" s="221" t="s">
        <v>299</v>
      </c>
      <c r="C56" s="222"/>
    </row>
    <row r="57" spans="2:3" ht="17.25" thickBot="1" thickTop="1">
      <c r="B57" s="322" t="s">
        <v>323</v>
      </c>
      <c r="C57" s="321"/>
    </row>
    <row r="58" ht="15.75" thickTop="1">
      <c r="B58" t="s">
        <v>330</v>
      </c>
    </row>
  </sheetData>
  <sheetProtection/>
  <mergeCells count="14">
    <mergeCell ref="B57:C57"/>
    <mergeCell ref="B40:C40"/>
    <mergeCell ref="B41:C41"/>
    <mergeCell ref="B42:C42"/>
    <mergeCell ref="B33:C33"/>
    <mergeCell ref="B44:C44"/>
    <mergeCell ref="B51:C51"/>
    <mergeCell ref="B54:C54"/>
    <mergeCell ref="B9:C9"/>
    <mergeCell ref="B14:C14"/>
    <mergeCell ref="B20:C20"/>
    <mergeCell ref="B22:C22"/>
    <mergeCell ref="B27:C27"/>
    <mergeCell ref="B49:C49"/>
  </mergeCells>
  <hyperlinks>
    <hyperlink ref="C19" r:id="rId1" display="ruth.carpenter@hcau.org.au"/>
  </hyperlinks>
  <printOptions/>
  <pageMargins left="0.7086614173228347" right="0.7086614173228347" top="0.7480314960629921" bottom="0.7480314960629921" header="0.31496062992125984" footer="0.31496062992125984"/>
  <pageSetup fitToHeight="0" fitToWidth="1" horizontalDpi="300" verticalDpi="300" orientation="portrait" paperSize="9" scale="53" r:id="rId3"/>
  <headerFooter>
    <oddHeader>&amp;C&amp;"Arial"&amp;12&amp;KA80000 OFFICIAL&amp;1#
</oddHeader>
    <oddFooter>&amp;L&amp;Z&amp;F</oddFooter>
  </headerFooter>
  <rowBreaks count="1" manualBreakCount="1">
    <brk id="61" max="255" man="1"/>
  </rowBreaks>
  <drawing r:id="rId2"/>
</worksheet>
</file>

<file path=xl/worksheets/sheet3.xml><?xml version="1.0" encoding="utf-8"?>
<worksheet xmlns="http://schemas.openxmlformats.org/spreadsheetml/2006/main" xmlns:r="http://schemas.openxmlformats.org/officeDocument/2006/relationships">
  <sheetPr>
    <tabColor rgb="FFFF0000"/>
    <pageSetUpPr fitToPage="1"/>
  </sheetPr>
  <dimension ref="A2:AC239"/>
  <sheetViews>
    <sheetView zoomScale="78" zoomScaleNormal="78" zoomScalePageLayoutView="0" workbookViewId="0" topLeftCell="C172">
      <selection activeCell="E181" sqref="E181"/>
    </sheetView>
  </sheetViews>
  <sheetFormatPr defaultColWidth="9.140625" defaultRowHeight="15" outlineLevelRow="1"/>
  <cols>
    <col min="1" max="1" width="6.140625" style="0" hidden="1" customWidth="1"/>
    <col min="2" max="2" width="7.140625" style="0" hidden="1" customWidth="1"/>
    <col min="3" max="3" width="0.42578125" style="0" customWidth="1"/>
    <col min="4" max="4" width="2.421875" style="0" customWidth="1"/>
    <col min="5" max="5" width="14.7109375" style="0" customWidth="1"/>
    <col min="6" max="6" width="14.7109375" style="133" customWidth="1"/>
    <col min="7" max="7" width="14.7109375" style="55" customWidth="1"/>
    <col min="8" max="8" width="38.7109375" style="0" bestFit="1" customWidth="1"/>
    <col min="9" max="9" width="33.8515625" style="0" customWidth="1"/>
    <col min="10" max="16" width="15.00390625" style="0" customWidth="1"/>
    <col min="17" max="17" width="15.00390625" style="84" customWidth="1"/>
    <col min="18" max="19" width="15.00390625" style="133" customWidth="1"/>
    <col min="20" max="21" width="15.00390625" style="0" customWidth="1"/>
    <col min="22" max="22" width="15.00390625" style="133" customWidth="1"/>
    <col min="23" max="25" width="15.00390625" style="0" customWidth="1"/>
    <col min="26" max="26" width="15.00390625" style="133" customWidth="1"/>
    <col min="27" max="27" width="15.00390625" style="209" customWidth="1"/>
    <col min="28" max="28" width="9.140625" style="209" customWidth="1"/>
    <col min="29" max="29" width="8.7109375" style="209" customWidth="1"/>
  </cols>
  <sheetData>
    <row r="1" ht="15" hidden="1" outlineLevel="1"/>
    <row r="2" spans="5:6" ht="15" hidden="1" outlineLevel="1">
      <c r="E2" s="2"/>
      <c r="F2" s="134"/>
    </row>
    <row r="3" spans="1:6" ht="15" hidden="1" outlineLevel="1">
      <c r="A3" s="5"/>
      <c r="B3" s="6"/>
      <c r="C3" s="7"/>
      <c r="E3" s="2"/>
      <c r="F3" s="134"/>
    </row>
    <row r="4" spans="1:6" ht="15" hidden="1" outlineLevel="1">
      <c r="A4" s="50" t="s">
        <v>117</v>
      </c>
      <c r="B4" s="2"/>
      <c r="C4" s="9" t="s">
        <v>77</v>
      </c>
      <c r="E4" s="2"/>
      <c r="F4" s="134"/>
    </row>
    <row r="5" spans="1:6" ht="15" hidden="1" outlineLevel="1">
      <c r="A5" s="14" t="s">
        <v>133</v>
      </c>
      <c r="B5" s="2"/>
      <c r="C5" s="61"/>
      <c r="E5" s="2"/>
      <c r="F5" s="134"/>
    </row>
    <row r="6" spans="1:6" ht="15" hidden="1" outlineLevel="1">
      <c r="A6" s="14" t="s">
        <v>134</v>
      </c>
      <c r="B6" s="2"/>
      <c r="C6" s="9"/>
      <c r="E6" s="2"/>
      <c r="F6" s="134"/>
    </row>
    <row r="7" spans="1:6" ht="15" hidden="1" outlineLevel="1">
      <c r="A7" s="14" t="s">
        <v>118</v>
      </c>
      <c r="B7" s="2"/>
      <c r="C7" s="9"/>
      <c r="E7" s="2"/>
      <c r="F7" s="134"/>
    </row>
    <row r="8" spans="1:7" ht="15" hidden="1" outlineLevel="1">
      <c r="A8" s="14" t="s">
        <v>119</v>
      </c>
      <c r="B8" s="2"/>
      <c r="C8" s="9"/>
      <c r="E8" s="2"/>
      <c r="F8" s="134"/>
      <c r="G8" s="2"/>
    </row>
    <row r="9" spans="1:6" ht="15" hidden="1" outlineLevel="1">
      <c r="A9" s="14" t="s">
        <v>141</v>
      </c>
      <c r="B9" s="2"/>
      <c r="C9" s="9"/>
      <c r="E9" s="2"/>
      <c r="F9" s="134"/>
    </row>
    <row r="10" spans="1:6" ht="15" hidden="1" outlineLevel="1">
      <c r="A10" s="14" t="s">
        <v>120</v>
      </c>
      <c r="B10" s="2"/>
      <c r="C10" s="9"/>
      <c r="E10" s="2"/>
      <c r="F10" s="134"/>
    </row>
    <row r="11" spans="1:6" ht="15" hidden="1" outlineLevel="1">
      <c r="A11" s="11"/>
      <c r="B11" s="12"/>
      <c r="C11" s="13"/>
      <c r="E11" s="2"/>
      <c r="F11" s="134"/>
    </row>
    <row r="12" spans="1:6" ht="15" hidden="1" outlineLevel="1">
      <c r="A12" s="2"/>
      <c r="B12" s="2"/>
      <c r="C12" s="2"/>
      <c r="E12" s="2"/>
      <c r="F12" s="134"/>
    </row>
    <row r="13" spans="1:6" ht="15" hidden="1" outlineLevel="1">
      <c r="A13" s="73" t="s">
        <v>121</v>
      </c>
      <c r="B13" s="6"/>
      <c r="C13" s="7" t="s">
        <v>92</v>
      </c>
      <c r="E13" s="2"/>
      <c r="F13" s="134"/>
    </row>
    <row r="14" spans="1:6" ht="15" hidden="1" outlineLevel="1">
      <c r="A14" s="74" t="s">
        <v>107</v>
      </c>
      <c r="B14" s="2"/>
      <c r="C14" s="9"/>
      <c r="E14" s="2"/>
      <c r="F14" s="134"/>
    </row>
    <row r="15" spans="1:6" ht="15" hidden="1" outlineLevel="1">
      <c r="A15" s="14" t="s">
        <v>113</v>
      </c>
      <c r="B15" s="2"/>
      <c r="C15" s="61"/>
      <c r="E15" s="2"/>
      <c r="F15" s="134"/>
    </row>
    <row r="16" spans="1:6" ht="15" hidden="1" outlineLevel="1">
      <c r="A16" s="14" t="s">
        <v>114</v>
      </c>
      <c r="B16" s="2"/>
      <c r="C16" s="9"/>
      <c r="E16" s="2"/>
      <c r="F16" s="134"/>
    </row>
    <row r="17" spans="1:6" ht="15" hidden="1" outlineLevel="1">
      <c r="A17" s="14" t="s">
        <v>115</v>
      </c>
      <c r="B17" s="2"/>
      <c r="C17" s="9"/>
      <c r="E17" s="2"/>
      <c r="F17" s="134"/>
    </row>
    <row r="18" spans="1:6" ht="15" hidden="1" outlineLevel="1">
      <c r="A18" s="71" t="s">
        <v>116</v>
      </c>
      <c r="B18" s="2"/>
      <c r="C18" s="9"/>
      <c r="E18" s="2"/>
      <c r="F18" s="134"/>
    </row>
    <row r="19" spans="1:6" ht="15" hidden="1" outlineLevel="1">
      <c r="A19" s="71" t="s">
        <v>122</v>
      </c>
      <c r="B19" s="2"/>
      <c r="C19" s="9"/>
      <c r="E19" s="2"/>
      <c r="F19" s="134"/>
    </row>
    <row r="20" spans="1:6" ht="15" hidden="1" outlineLevel="1">
      <c r="A20" s="71" t="s">
        <v>123</v>
      </c>
      <c r="B20" s="2"/>
      <c r="C20" s="9"/>
      <c r="E20" s="2"/>
      <c r="F20" s="134"/>
    </row>
    <row r="21" spans="1:6" ht="15" hidden="1" outlineLevel="1">
      <c r="A21" s="71" t="s">
        <v>124</v>
      </c>
      <c r="B21" s="2"/>
      <c r="C21" s="9"/>
      <c r="E21" s="2"/>
      <c r="F21" s="134"/>
    </row>
    <row r="22" spans="1:6" ht="15" hidden="1" outlineLevel="1">
      <c r="A22" s="71" t="s">
        <v>125</v>
      </c>
      <c r="B22" s="2"/>
      <c r="C22" s="9"/>
      <c r="E22" s="2"/>
      <c r="F22" s="134"/>
    </row>
    <row r="23" spans="1:6" ht="15" hidden="1" outlineLevel="1">
      <c r="A23" s="71" t="s">
        <v>126</v>
      </c>
      <c r="B23" s="2"/>
      <c r="C23" s="9"/>
      <c r="E23" s="2"/>
      <c r="F23" s="134"/>
    </row>
    <row r="24" spans="1:6" ht="15" hidden="1" outlineLevel="1">
      <c r="A24" s="71" t="s">
        <v>127</v>
      </c>
      <c r="B24" s="2"/>
      <c r="C24" s="9"/>
      <c r="E24" s="2"/>
      <c r="F24" s="134"/>
    </row>
    <row r="25" spans="1:6" ht="15" hidden="1" outlineLevel="1">
      <c r="A25" s="72"/>
      <c r="B25" s="12"/>
      <c r="C25" s="13"/>
      <c r="E25" s="2"/>
      <c r="F25" s="134"/>
    </row>
    <row r="26" spans="5:6" ht="18.75" hidden="1" outlineLevel="1">
      <c r="E26" s="70"/>
      <c r="F26" s="70"/>
    </row>
    <row r="27" spans="1:6" ht="15" hidden="1" outlineLevel="1">
      <c r="A27" s="5"/>
      <c r="B27" s="6"/>
      <c r="C27" s="7"/>
      <c r="E27" s="2"/>
      <c r="F27" s="134"/>
    </row>
    <row r="28" spans="1:6" ht="15" hidden="1" outlineLevel="1">
      <c r="A28" s="8" t="s">
        <v>6</v>
      </c>
      <c r="B28" s="2"/>
      <c r="C28" s="9" t="s">
        <v>77</v>
      </c>
      <c r="E28" s="2"/>
      <c r="F28" s="134"/>
    </row>
    <row r="29" spans="1:6" ht="15" hidden="1" outlineLevel="1">
      <c r="A29" s="14" t="s">
        <v>95</v>
      </c>
      <c r="B29" s="2"/>
      <c r="C29" s="61"/>
      <c r="E29" s="2"/>
      <c r="F29" s="134"/>
    </row>
    <row r="30" spans="1:6" ht="15" hidden="1" outlineLevel="1">
      <c r="A30" s="14" t="s">
        <v>96</v>
      </c>
      <c r="B30" s="2"/>
      <c r="C30" s="9"/>
      <c r="E30" s="2"/>
      <c r="F30" s="134"/>
    </row>
    <row r="31" spans="1:6" ht="15" hidden="1" outlineLevel="1">
      <c r="A31" s="14" t="s">
        <v>97</v>
      </c>
      <c r="B31" s="2"/>
      <c r="C31" s="9"/>
      <c r="E31" s="2"/>
      <c r="F31" s="134"/>
    </row>
    <row r="32" spans="1:6" ht="15" hidden="1" outlineLevel="1">
      <c r="A32" s="14"/>
      <c r="B32" s="2"/>
      <c r="C32" s="9"/>
      <c r="E32" s="2"/>
      <c r="F32" s="134"/>
    </row>
    <row r="33" spans="1:6" ht="15" hidden="1" outlineLevel="1">
      <c r="A33" s="14"/>
      <c r="B33" s="2"/>
      <c r="C33" s="9"/>
      <c r="E33" s="2"/>
      <c r="F33" s="134"/>
    </row>
    <row r="34" spans="1:6" ht="15" hidden="1" outlineLevel="1">
      <c r="A34" s="11"/>
      <c r="B34" s="12"/>
      <c r="C34" s="13"/>
      <c r="E34" s="2"/>
      <c r="F34" s="134"/>
    </row>
    <row r="35" spans="5:6" ht="15" hidden="1" outlineLevel="1">
      <c r="E35" s="2"/>
      <c r="F35" s="134"/>
    </row>
    <row r="36" spans="1:6" ht="15" hidden="1" outlineLevel="1">
      <c r="A36" s="62" t="s">
        <v>6</v>
      </c>
      <c r="B36" s="6"/>
      <c r="C36" s="7" t="s">
        <v>77</v>
      </c>
      <c r="E36" s="2"/>
      <c r="F36" s="134"/>
    </row>
    <row r="37" spans="1:6" ht="15" hidden="1" outlineLevel="1">
      <c r="A37" s="14" t="s">
        <v>98</v>
      </c>
      <c r="B37" s="2"/>
      <c r="C37" s="61"/>
      <c r="E37" s="2"/>
      <c r="F37" s="134"/>
    </row>
    <row r="38" spans="1:6" ht="15" hidden="1" outlineLevel="1">
      <c r="A38" s="14" t="s">
        <v>99</v>
      </c>
      <c r="B38" s="2"/>
      <c r="C38" s="9"/>
      <c r="E38" s="2"/>
      <c r="F38" s="134"/>
    </row>
    <row r="39" spans="1:6" ht="15" hidden="1" outlineLevel="1">
      <c r="A39" s="14" t="s">
        <v>100</v>
      </c>
      <c r="B39" s="2"/>
      <c r="C39" s="9"/>
      <c r="E39" s="2"/>
      <c r="F39" s="134"/>
    </row>
    <row r="40" spans="1:6" ht="15" hidden="1" outlineLevel="1">
      <c r="A40" s="14"/>
      <c r="B40" s="2"/>
      <c r="C40" s="9"/>
      <c r="E40" s="2"/>
      <c r="F40" s="134"/>
    </row>
    <row r="41" spans="1:6" ht="15" hidden="1" outlineLevel="1">
      <c r="A41" s="14"/>
      <c r="B41" s="2"/>
      <c r="C41" s="9"/>
      <c r="E41" s="2"/>
      <c r="F41" s="134"/>
    </row>
    <row r="42" spans="1:6" ht="15" hidden="1" outlineLevel="1">
      <c r="A42" s="11"/>
      <c r="B42" s="12"/>
      <c r="C42" s="13"/>
      <c r="E42" s="2"/>
      <c r="F42" s="134"/>
    </row>
    <row r="43" spans="5:6" ht="15" hidden="1" outlineLevel="1">
      <c r="E43" s="2"/>
      <c r="F43" s="134"/>
    </row>
    <row r="44" spans="5:6" ht="15" hidden="1" outlineLevel="1">
      <c r="E44" s="2"/>
      <c r="F44" s="134"/>
    </row>
    <row r="45" ht="15" hidden="1" outlineLevel="1"/>
    <row r="46" spans="1:4" ht="15" hidden="1" outlineLevel="1">
      <c r="A46" s="5"/>
      <c r="B46" s="6"/>
      <c r="C46" s="6"/>
      <c r="D46" s="7"/>
    </row>
    <row r="47" spans="1:4" ht="15" hidden="1" outlineLevel="1">
      <c r="A47" s="50" t="s">
        <v>80</v>
      </c>
      <c r="B47" s="2"/>
      <c r="C47" s="2" t="s">
        <v>77</v>
      </c>
      <c r="D47" s="9"/>
    </row>
    <row r="48" spans="1:4" ht="15" hidden="1" outlineLevel="1">
      <c r="A48" s="14" t="s">
        <v>81</v>
      </c>
      <c r="B48" s="2"/>
      <c r="C48" s="17"/>
      <c r="D48" s="9"/>
    </row>
    <row r="49" spans="1:4" ht="15" hidden="1" outlineLevel="1">
      <c r="A49" s="14" t="s">
        <v>82</v>
      </c>
      <c r="B49" s="2"/>
      <c r="C49" s="2"/>
      <c r="D49" s="9"/>
    </row>
    <row r="50" spans="1:4" ht="15" hidden="1" outlineLevel="1">
      <c r="A50" s="14" t="s">
        <v>83</v>
      </c>
      <c r="B50" s="2"/>
      <c r="C50" s="2"/>
      <c r="D50" s="9"/>
    </row>
    <row r="51" spans="1:4" ht="15" hidden="1" outlineLevel="1">
      <c r="A51" s="14" t="s">
        <v>84</v>
      </c>
      <c r="B51" s="2"/>
      <c r="C51" s="2"/>
      <c r="D51" s="9"/>
    </row>
    <row r="52" spans="1:4" ht="15" hidden="1" outlineLevel="1">
      <c r="A52" s="14" t="s">
        <v>85</v>
      </c>
      <c r="B52" s="2"/>
      <c r="C52" s="2"/>
      <c r="D52" s="9"/>
    </row>
    <row r="53" spans="1:4" ht="15" hidden="1" outlineLevel="1">
      <c r="A53" s="14" t="s">
        <v>235</v>
      </c>
      <c r="B53" s="2"/>
      <c r="C53" s="2"/>
      <c r="D53" s="9"/>
    </row>
    <row r="54" spans="1:4" ht="15" hidden="1" outlineLevel="1">
      <c r="A54" s="11"/>
      <c r="B54" s="12"/>
      <c r="C54" s="12"/>
      <c r="D54" s="13"/>
    </row>
    <row r="55" ht="15" hidden="1" outlineLevel="1"/>
    <row r="56" spans="1:4" ht="15" hidden="1" outlineLevel="1">
      <c r="A56" s="5"/>
      <c r="B56" s="6"/>
      <c r="C56" s="6" t="s">
        <v>77</v>
      </c>
      <c r="D56" s="7"/>
    </row>
    <row r="57" spans="1:4" ht="15" hidden="1" outlineLevel="1">
      <c r="A57" s="14" t="s">
        <v>103</v>
      </c>
      <c r="B57" s="2"/>
      <c r="C57" s="17"/>
      <c r="D57" s="9"/>
    </row>
    <row r="58" spans="1:4" ht="15" hidden="1" outlineLevel="1">
      <c r="A58" s="14" t="s">
        <v>104</v>
      </c>
      <c r="B58" s="2"/>
      <c r="C58" s="2"/>
      <c r="D58" s="9"/>
    </row>
    <row r="59" spans="1:4" ht="15" hidden="1" outlineLevel="1">
      <c r="A59" s="14" t="s">
        <v>105</v>
      </c>
      <c r="B59" s="2"/>
      <c r="C59" s="2"/>
      <c r="D59" s="9"/>
    </row>
    <row r="60" spans="1:4" ht="15" hidden="1" outlineLevel="1">
      <c r="A60" s="14"/>
      <c r="B60" s="2"/>
      <c r="C60" s="2"/>
      <c r="D60" s="9"/>
    </row>
    <row r="61" spans="1:6" ht="15" hidden="1" outlineLevel="1">
      <c r="A61" s="11"/>
      <c r="B61" s="12"/>
      <c r="C61" s="12"/>
      <c r="D61" s="13"/>
      <c r="E61" s="2"/>
      <c r="F61" s="134"/>
    </row>
    <row r="62" spans="5:6" ht="15" hidden="1" outlineLevel="1">
      <c r="E62" s="2"/>
      <c r="F62" s="134"/>
    </row>
    <row r="63" spans="5:6" ht="15" hidden="1" outlineLevel="1">
      <c r="E63" s="2"/>
      <c r="F63" s="134"/>
    </row>
    <row r="64" spans="1:6" ht="15" hidden="1" outlineLevel="1">
      <c r="A64" s="5"/>
      <c r="B64" s="6"/>
      <c r="C64" s="6"/>
      <c r="D64" s="7"/>
      <c r="E64" s="2"/>
      <c r="F64" s="134"/>
    </row>
    <row r="65" spans="1:6" ht="15" hidden="1" outlineLevel="1">
      <c r="A65" s="50" t="s">
        <v>111</v>
      </c>
      <c r="B65" s="2"/>
      <c r="C65" s="2"/>
      <c r="D65" s="9" t="s">
        <v>77</v>
      </c>
      <c r="E65" s="2"/>
      <c r="F65" s="134"/>
    </row>
    <row r="66" spans="1:6" ht="15" hidden="1" outlineLevel="1">
      <c r="A66" s="68" t="s">
        <v>112</v>
      </c>
      <c r="B66" s="2"/>
      <c r="C66" s="2"/>
      <c r="D66" s="61"/>
      <c r="E66" s="2"/>
      <c r="F66" s="134"/>
    </row>
    <row r="67" spans="1:6" ht="15" hidden="1" outlineLevel="1">
      <c r="A67" s="68" t="s">
        <v>147</v>
      </c>
      <c r="B67" s="2"/>
      <c r="C67" s="2"/>
      <c r="D67" s="9"/>
      <c r="E67" s="2"/>
      <c r="F67" s="134"/>
    </row>
    <row r="68" spans="1:6" ht="15" hidden="1" outlineLevel="1">
      <c r="A68" s="68" t="s">
        <v>146</v>
      </c>
      <c r="B68" s="2"/>
      <c r="C68" s="2"/>
      <c r="D68" s="9"/>
      <c r="E68" s="2"/>
      <c r="F68" s="134"/>
    </row>
    <row r="69" spans="1:6" ht="15" hidden="1" outlineLevel="1">
      <c r="A69" s="68" t="s">
        <v>142</v>
      </c>
      <c r="B69" s="2"/>
      <c r="C69" s="2"/>
      <c r="D69" s="9"/>
      <c r="E69" s="2"/>
      <c r="F69" s="134"/>
    </row>
    <row r="70" spans="1:6" ht="15" hidden="1" outlineLevel="1">
      <c r="A70" s="68"/>
      <c r="B70" s="2"/>
      <c r="C70" s="2"/>
      <c r="D70" s="9"/>
      <c r="E70" s="2"/>
      <c r="F70" s="134"/>
    </row>
    <row r="71" spans="1:6" ht="15" hidden="1" outlineLevel="1">
      <c r="A71" s="68"/>
      <c r="B71" s="2"/>
      <c r="C71" s="2"/>
      <c r="D71" s="9"/>
      <c r="E71" s="2"/>
      <c r="F71" s="134"/>
    </row>
    <row r="72" spans="1:6" ht="15" hidden="1" outlineLevel="1">
      <c r="A72" s="68"/>
      <c r="B72" s="2"/>
      <c r="C72" s="2"/>
      <c r="D72" s="9"/>
      <c r="E72" s="2"/>
      <c r="F72" s="134"/>
    </row>
    <row r="73" spans="1:6" ht="15" hidden="1" outlineLevel="1">
      <c r="A73" s="68"/>
      <c r="B73" s="2"/>
      <c r="C73" s="2"/>
      <c r="D73" s="9"/>
      <c r="E73" s="2"/>
      <c r="F73" s="134"/>
    </row>
    <row r="74" spans="1:6" ht="15" hidden="1" outlineLevel="1">
      <c r="A74" s="68"/>
      <c r="B74" s="2"/>
      <c r="C74" s="2"/>
      <c r="D74" s="9"/>
      <c r="E74" s="2"/>
      <c r="F74" s="134"/>
    </row>
    <row r="75" spans="1:6" ht="15" hidden="1" outlineLevel="1">
      <c r="A75" s="68"/>
      <c r="B75" s="2"/>
      <c r="C75" s="2"/>
      <c r="D75" s="9"/>
      <c r="E75" s="2"/>
      <c r="F75" s="134"/>
    </row>
    <row r="76" spans="1:6" ht="15" hidden="1" outlineLevel="1">
      <c r="A76" s="68"/>
      <c r="B76" s="2"/>
      <c r="C76" s="2"/>
      <c r="D76" s="9"/>
      <c r="E76" s="2"/>
      <c r="F76" s="134"/>
    </row>
    <row r="77" spans="1:6" ht="15" hidden="1" outlineLevel="1">
      <c r="A77" s="14"/>
      <c r="B77" s="2"/>
      <c r="C77" s="2"/>
      <c r="D77" s="9"/>
      <c r="E77" s="2"/>
      <c r="F77" s="134"/>
    </row>
    <row r="78" spans="1:6" ht="15" hidden="1" outlineLevel="1">
      <c r="A78" s="11"/>
      <c r="B78" s="12"/>
      <c r="C78" s="12"/>
      <c r="D78" s="13"/>
      <c r="E78" s="2"/>
      <c r="F78" s="134"/>
    </row>
    <row r="79" spans="5:6" ht="15" hidden="1" outlineLevel="1">
      <c r="E79" s="2"/>
      <c r="F79" s="134"/>
    </row>
    <row r="80" spans="1:6" ht="15" hidden="1" outlineLevel="1">
      <c r="A80" s="5"/>
      <c r="B80" s="6"/>
      <c r="C80" s="6"/>
      <c r="D80" s="7"/>
      <c r="E80" s="2"/>
      <c r="F80" s="134"/>
    </row>
    <row r="81" spans="1:6" ht="15" hidden="1" outlineLevel="1">
      <c r="A81" s="50" t="s">
        <v>128</v>
      </c>
      <c r="B81" s="2"/>
      <c r="C81" s="2" t="s">
        <v>129</v>
      </c>
      <c r="D81" s="9"/>
      <c r="E81" s="2"/>
      <c r="F81" s="134"/>
    </row>
    <row r="82" spans="1:6" ht="15" hidden="1" outlineLevel="1">
      <c r="A82" s="14" t="s">
        <v>87</v>
      </c>
      <c r="B82" s="2"/>
      <c r="C82" s="17"/>
      <c r="D82" s="9"/>
      <c r="E82" s="2"/>
      <c r="F82" s="134"/>
    </row>
    <row r="83" spans="1:6" ht="15" hidden="1" outlineLevel="1">
      <c r="A83" s="14" t="s">
        <v>88</v>
      </c>
      <c r="B83" s="2"/>
      <c r="C83" s="2"/>
      <c r="D83" s="9"/>
      <c r="E83" s="2"/>
      <c r="F83" s="134"/>
    </row>
    <row r="84" spans="1:6" ht="15" hidden="1" outlineLevel="1">
      <c r="A84" s="14" t="s">
        <v>89</v>
      </c>
      <c r="B84" s="2"/>
      <c r="C84" s="2"/>
      <c r="D84" s="9"/>
      <c r="E84" s="2"/>
      <c r="F84" s="134"/>
    </row>
    <row r="85" spans="1:6" ht="15" hidden="1" outlineLevel="1">
      <c r="A85" s="14" t="s">
        <v>90</v>
      </c>
      <c r="B85" s="2"/>
      <c r="C85" s="2"/>
      <c r="D85" s="9"/>
      <c r="E85" s="2"/>
      <c r="F85" s="134"/>
    </row>
    <row r="86" spans="1:6" ht="15" hidden="1" outlineLevel="1">
      <c r="A86" s="14" t="s">
        <v>25</v>
      </c>
      <c r="B86" s="2"/>
      <c r="C86" s="2"/>
      <c r="D86" s="9"/>
      <c r="E86" s="2"/>
      <c r="F86" s="134"/>
    </row>
    <row r="87" spans="1:6" ht="15" hidden="1" outlineLevel="1">
      <c r="A87" s="14" t="s">
        <v>130</v>
      </c>
      <c r="B87" s="2"/>
      <c r="C87" s="2"/>
      <c r="D87" s="9"/>
      <c r="E87" s="2"/>
      <c r="F87" s="134"/>
    </row>
    <row r="88" spans="1:6" ht="15" hidden="1" outlineLevel="1">
      <c r="A88" s="14" t="s">
        <v>74</v>
      </c>
      <c r="B88" s="2"/>
      <c r="C88" s="2"/>
      <c r="D88" s="9"/>
      <c r="E88" s="2"/>
      <c r="F88" s="134"/>
    </row>
    <row r="89" spans="1:6" ht="15" hidden="1" outlineLevel="1">
      <c r="A89" s="14" t="s">
        <v>131</v>
      </c>
      <c r="B89" s="2"/>
      <c r="C89" s="2"/>
      <c r="D89" s="9"/>
      <c r="E89" s="2"/>
      <c r="F89" s="134"/>
    </row>
    <row r="90" spans="1:6" ht="15" hidden="1" outlineLevel="1">
      <c r="A90" s="14" t="s">
        <v>132</v>
      </c>
      <c r="B90" s="2"/>
      <c r="C90" s="2"/>
      <c r="D90" s="9"/>
      <c r="E90" s="2"/>
      <c r="F90" s="134"/>
    </row>
    <row r="91" spans="1:6" ht="15" hidden="1" outlineLevel="1">
      <c r="A91" s="14"/>
      <c r="B91" s="2"/>
      <c r="C91" s="2"/>
      <c r="D91" s="9"/>
      <c r="E91" s="2"/>
      <c r="F91" s="134"/>
    </row>
    <row r="92" spans="1:6" ht="15" hidden="1" outlineLevel="1">
      <c r="A92" s="14"/>
      <c r="B92" s="2"/>
      <c r="C92" s="2"/>
      <c r="D92" s="9"/>
      <c r="E92" s="2"/>
      <c r="F92" s="134"/>
    </row>
    <row r="93" spans="1:6" ht="15" hidden="1" outlineLevel="1">
      <c r="A93" s="14"/>
      <c r="B93" s="2"/>
      <c r="C93" s="2"/>
      <c r="D93" s="9"/>
      <c r="E93" s="2"/>
      <c r="F93" s="134"/>
    </row>
    <row r="94" spans="1:6" ht="15" hidden="1" outlineLevel="1">
      <c r="A94" s="11"/>
      <c r="B94" s="12"/>
      <c r="C94" s="12"/>
      <c r="D94" s="13"/>
      <c r="E94" s="2"/>
      <c r="F94" s="134"/>
    </row>
    <row r="95" spans="5:6" ht="15" hidden="1" outlineLevel="1">
      <c r="E95" s="2"/>
      <c r="F95" s="134"/>
    </row>
    <row r="96" spans="1:4" ht="15" hidden="1" outlineLevel="1">
      <c r="A96" s="5"/>
      <c r="B96" s="6"/>
      <c r="C96" s="6"/>
      <c r="D96" s="7"/>
    </row>
    <row r="97" spans="1:4" ht="15" hidden="1" outlineLevel="1">
      <c r="A97" s="50" t="s">
        <v>14</v>
      </c>
      <c r="B97" s="2"/>
      <c r="C97" s="2" t="s">
        <v>129</v>
      </c>
      <c r="D97" s="9"/>
    </row>
    <row r="98" spans="1:4" ht="15" hidden="1" outlineLevel="1">
      <c r="A98" s="14" t="s">
        <v>135</v>
      </c>
      <c r="B98" s="2"/>
      <c r="C98" s="17"/>
      <c r="D98" s="9"/>
    </row>
    <row r="99" spans="1:4" ht="15" hidden="1" outlineLevel="1">
      <c r="A99" s="14" t="s">
        <v>136</v>
      </c>
      <c r="B99" s="2"/>
      <c r="C99" s="2"/>
      <c r="D99" s="9"/>
    </row>
    <row r="100" spans="1:4" ht="15" hidden="1" outlineLevel="1">
      <c r="A100" s="14" t="s">
        <v>137</v>
      </c>
      <c r="B100" s="2"/>
      <c r="C100" s="2"/>
      <c r="D100" s="9"/>
    </row>
    <row r="101" spans="1:4" ht="15" hidden="1" outlineLevel="1">
      <c r="A101" s="14" t="s">
        <v>23</v>
      </c>
      <c r="B101" s="2"/>
      <c r="C101" s="2"/>
      <c r="D101" s="9"/>
    </row>
    <row r="102" spans="1:4" ht="15" hidden="1" outlineLevel="1">
      <c r="A102" s="14" t="s">
        <v>138</v>
      </c>
      <c r="B102" s="2"/>
      <c r="C102" s="2"/>
      <c r="D102" s="9"/>
    </row>
    <row r="103" spans="1:4" ht="15" hidden="1" outlineLevel="1">
      <c r="A103" s="14" t="s">
        <v>139</v>
      </c>
      <c r="B103" s="2"/>
      <c r="C103" s="2"/>
      <c r="D103" s="9"/>
    </row>
    <row r="104" spans="1:4" ht="15" hidden="1" outlineLevel="1">
      <c r="A104" s="14" t="s">
        <v>140</v>
      </c>
      <c r="B104" s="2"/>
      <c r="C104" s="2"/>
      <c r="D104" s="9"/>
    </row>
    <row r="105" spans="1:4" ht="15" hidden="1" outlineLevel="1">
      <c r="A105" s="14"/>
      <c r="B105" s="2"/>
      <c r="C105" s="2"/>
      <c r="D105" s="9"/>
    </row>
    <row r="106" spans="1:4" ht="15" hidden="1" outlineLevel="1">
      <c r="A106" s="14"/>
      <c r="B106" s="2"/>
      <c r="C106" s="2"/>
      <c r="D106" s="9"/>
    </row>
    <row r="107" spans="1:4" ht="15" hidden="1" outlineLevel="1">
      <c r="A107" s="14"/>
      <c r="B107" s="2"/>
      <c r="C107" s="2"/>
      <c r="D107" s="9"/>
    </row>
    <row r="108" spans="1:4" ht="15" hidden="1" outlineLevel="1">
      <c r="A108" s="14"/>
      <c r="B108" s="2"/>
      <c r="C108" s="2"/>
      <c r="D108" s="9"/>
    </row>
    <row r="109" spans="1:4" ht="15" hidden="1" outlineLevel="1">
      <c r="A109" s="11"/>
      <c r="B109" s="12"/>
      <c r="C109" s="12"/>
      <c r="D109" s="13"/>
    </row>
    <row r="110" ht="15" hidden="1" outlineLevel="1"/>
    <row r="111" ht="15" hidden="1" outlineLevel="1"/>
    <row r="112" ht="15" hidden="1" outlineLevel="1"/>
    <row r="113" ht="15" hidden="1" outlineLevel="1"/>
    <row r="114" ht="15" hidden="1" outlineLevel="1"/>
    <row r="115" ht="15" hidden="1" outlineLevel="1"/>
    <row r="116" ht="15" hidden="1" outlineLevel="1"/>
    <row r="117" ht="15" hidden="1" outlineLevel="1"/>
    <row r="118" spans="5:8" ht="21" collapsed="1">
      <c r="E118" s="179" t="s">
        <v>273</v>
      </c>
      <c r="F118" s="179"/>
      <c r="G118" s="117"/>
      <c r="H118" s="116"/>
    </row>
    <row r="119" spans="5:29" s="133" customFormat="1" ht="18.75">
      <c r="E119" s="86"/>
      <c r="F119" s="86"/>
      <c r="G119" s="117"/>
      <c r="H119" s="116"/>
      <c r="AA119" s="209"/>
      <c r="AB119" s="209"/>
      <c r="AC119" s="209"/>
    </row>
    <row r="120" spans="5:29" s="133" customFormat="1" ht="18.75">
      <c r="E120" s="86"/>
      <c r="F120" s="86"/>
      <c r="G120" s="117"/>
      <c r="H120" s="116"/>
      <c r="AA120" s="209"/>
      <c r="AB120" s="209"/>
      <c r="AC120" s="209"/>
    </row>
    <row r="121" spans="5:29" s="133" customFormat="1" ht="18.75">
      <c r="E121" s="174" t="s">
        <v>233</v>
      </c>
      <c r="F121" s="174"/>
      <c r="G121" s="117"/>
      <c r="H121" s="90" t="str">
        <f>'X. PP Summary '!C3</f>
        <v>Input Community Housing Provider Name</v>
      </c>
      <c r="AA121" s="209"/>
      <c r="AB121" s="209"/>
      <c r="AC121" s="209"/>
    </row>
    <row r="122" spans="5:8" ht="18.75">
      <c r="E122" s="174" t="s">
        <v>295</v>
      </c>
      <c r="F122" s="174"/>
      <c r="G122" s="117"/>
      <c r="H122" s="90" t="str">
        <f>'X. PP Summary '!C4</f>
        <v>Input Yes or No</v>
      </c>
    </row>
    <row r="123" spans="5:8" ht="18.75">
      <c r="E123" s="174" t="s">
        <v>234</v>
      </c>
      <c r="F123" s="174"/>
      <c r="G123" s="117"/>
      <c r="H123" s="145" t="str">
        <f>'X. PP Summary '!C5</f>
        <v>Input Address(s) of the Project </v>
      </c>
    </row>
    <row r="124" spans="5:10" ht="18.75">
      <c r="E124" s="116"/>
      <c r="F124" s="116"/>
      <c r="G124" s="117"/>
      <c r="H124" s="123" t="s">
        <v>143</v>
      </c>
      <c r="J124" s="42"/>
    </row>
    <row r="125" spans="5:27" ht="18.75">
      <c r="E125" s="42"/>
      <c r="F125" s="86"/>
      <c r="G125" s="60"/>
      <c r="H125" s="42"/>
      <c r="Z125" s="66"/>
      <c r="AA125" s="142"/>
    </row>
    <row r="126" spans="5:27" ht="18.75">
      <c r="E126" s="262" t="s">
        <v>94</v>
      </c>
      <c r="F126" s="263"/>
      <c r="G126" s="264" t="e">
        <f>'X. PP Summary '!#REF!</f>
        <v>#REF!</v>
      </c>
      <c r="H126" s="265" t="str">
        <f>H123</f>
        <v>Input Address(s) of the Project </v>
      </c>
      <c r="I126" s="265"/>
      <c r="J126" s="265"/>
      <c r="K126" s="266"/>
      <c r="L126" s="6"/>
      <c r="M126" s="6"/>
      <c r="N126" s="6"/>
      <c r="O126" s="6"/>
      <c r="P126" s="6"/>
      <c r="Q126" s="6"/>
      <c r="R126" s="6"/>
      <c r="S126" s="6"/>
      <c r="T126" s="6"/>
      <c r="U126" s="6"/>
      <c r="V126" s="6"/>
      <c r="W126" s="6"/>
      <c r="X126" s="6"/>
      <c r="Y126" s="6"/>
      <c r="Z126" s="266"/>
      <c r="AA126" s="267"/>
    </row>
    <row r="127" spans="5:27" ht="18.75">
      <c r="E127" s="268" t="s">
        <v>275</v>
      </c>
      <c r="F127" s="234"/>
      <c r="G127" s="69"/>
      <c r="H127" s="70"/>
      <c r="I127" s="70"/>
      <c r="J127" s="78"/>
      <c r="K127" s="134"/>
      <c r="L127" s="134"/>
      <c r="M127" s="134"/>
      <c r="N127" s="134"/>
      <c r="O127" s="134"/>
      <c r="P127" s="134"/>
      <c r="Q127" s="134"/>
      <c r="R127" s="134"/>
      <c r="S127" s="207">
        <f ca="1">NOW()</f>
        <v>44742.54859722222</v>
      </c>
      <c r="T127" s="134"/>
      <c r="U127" s="79"/>
      <c r="V127" s="79"/>
      <c r="W127" s="79"/>
      <c r="X127" s="79"/>
      <c r="Y127" s="134"/>
      <c r="Z127" s="323"/>
      <c r="AA127" s="324"/>
    </row>
    <row r="128" spans="5:27" ht="66.75">
      <c r="E128" s="269" t="s">
        <v>14</v>
      </c>
      <c r="F128" s="54" t="s">
        <v>266</v>
      </c>
      <c r="G128" s="77" t="s">
        <v>109</v>
      </c>
      <c r="H128" s="54" t="s">
        <v>16</v>
      </c>
      <c r="I128" s="54" t="s">
        <v>117</v>
      </c>
      <c r="J128" s="88" t="s">
        <v>244</v>
      </c>
      <c r="K128" s="54" t="s">
        <v>195</v>
      </c>
      <c r="L128" s="54" t="s">
        <v>17</v>
      </c>
      <c r="M128" s="88" t="s">
        <v>18</v>
      </c>
      <c r="N128" s="248" t="s">
        <v>280</v>
      </c>
      <c r="O128" s="88" t="s">
        <v>281</v>
      </c>
      <c r="P128" s="88" t="s">
        <v>93</v>
      </c>
      <c r="Q128" s="248" t="s">
        <v>294</v>
      </c>
      <c r="R128" s="88" t="s">
        <v>236</v>
      </c>
      <c r="S128" s="253" t="s">
        <v>261</v>
      </c>
      <c r="T128" s="88" t="s">
        <v>303</v>
      </c>
      <c r="U128" s="88" t="s">
        <v>236</v>
      </c>
      <c r="V128" s="248" t="s">
        <v>304</v>
      </c>
      <c r="W128" s="54" t="s">
        <v>144</v>
      </c>
      <c r="X128" s="248" t="s">
        <v>244</v>
      </c>
      <c r="Y128" s="88" t="s">
        <v>256</v>
      </c>
      <c r="Z128" s="248" t="s">
        <v>282</v>
      </c>
      <c r="AA128" s="270" t="s">
        <v>110</v>
      </c>
    </row>
    <row r="129" spans="5:29" s="188" customFormat="1" ht="15">
      <c r="E129" s="271" t="s">
        <v>162</v>
      </c>
      <c r="F129" s="182"/>
      <c r="G129" s="180" t="s">
        <v>215</v>
      </c>
      <c r="H129" s="181" t="s">
        <v>211</v>
      </c>
      <c r="I129" s="182" t="s">
        <v>119</v>
      </c>
      <c r="J129" s="183">
        <v>1</v>
      </c>
      <c r="K129" s="184">
        <v>1950</v>
      </c>
      <c r="L129" s="182" t="s">
        <v>89</v>
      </c>
      <c r="M129" s="184">
        <v>3</v>
      </c>
      <c r="N129" s="251">
        <v>300000</v>
      </c>
      <c r="O129" s="185">
        <v>350000</v>
      </c>
      <c r="P129" s="186">
        <f>O129/N129</f>
        <v>1.1666666666666667</v>
      </c>
      <c r="Q129" s="249">
        <v>375000</v>
      </c>
      <c r="R129" s="206">
        <v>44012</v>
      </c>
      <c r="S129" s="254" t="str">
        <f>IF($S$127-R129&gt;=180,"EXPIRED","CURRENT")</f>
        <v>EXPIRED</v>
      </c>
      <c r="T129" s="187">
        <v>375000</v>
      </c>
      <c r="U129" s="206">
        <v>44012</v>
      </c>
      <c r="V129" s="249">
        <v>375000</v>
      </c>
      <c r="W129" s="182" t="s">
        <v>84</v>
      </c>
      <c r="X129" s="258">
        <v>1</v>
      </c>
      <c r="Y129" s="184" t="s">
        <v>257</v>
      </c>
      <c r="Z129" s="259"/>
      <c r="AA129" s="272" t="s">
        <v>147</v>
      </c>
      <c r="AB129" s="210"/>
      <c r="AC129" s="210" t="s">
        <v>222</v>
      </c>
    </row>
    <row r="130" spans="5:29" s="188" customFormat="1" ht="15">
      <c r="E130" s="271" t="s">
        <v>162</v>
      </c>
      <c r="F130" s="182"/>
      <c r="G130" s="180" t="s">
        <v>215</v>
      </c>
      <c r="H130" s="181" t="s">
        <v>211</v>
      </c>
      <c r="I130" s="182" t="s">
        <v>119</v>
      </c>
      <c r="J130" s="183">
        <v>1</v>
      </c>
      <c r="K130" s="184">
        <v>1950</v>
      </c>
      <c r="L130" s="182" t="s">
        <v>87</v>
      </c>
      <c r="M130" s="184">
        <v>3</v>
      </c>
      <c r="N130" s="251">
        <v>345000</v>
      </c>
      <c r="O130" s="185">
        <v>390000</v>
      </c>
      <c r="P130" s="186">
        <f>O130/N130</f>
        <v>1.1304347826086956</v>
      </c>
      <c r="Q130" s="250">
        <v>390000</v>
      </c>
      <c r="R130" s="206">
        <v>43831</v>
      </c>
      <c r="S130" s="254" t="str">
        <f>IF($S$127-R130&gt;=180,"EXPIRED","CURRENT")</f>
        <v>EXPIRED</v>
      </c>
      <c r="T130" s="187">
        <v>375001</v>
      </c>
      <c r="U130" s="206">
        <v>44013</v>
      </c>
      <c r="V130" s="250">
        <v>390000</v>
      </c>
      <c r="W130" s="182" t="s">
        <v>84</v>
      </c>
      <c r="X130" s="258">
        <v>1</v>
      </c>
      <c r="Y130" s="184" t="s">
        <v>257</v>
      </c>
      <c r="Z130" s="259"/>
      <c r="AA130" s="272" t="s">
        <v>147</v>
      </c>
      <c r="AB130" s="210"/>
      <c r="AC130" s="210" t="s">
        <v>223</v>
      </c>
    </row>
    <row r="131" spans="5:29" s="188" customFormat="1" ht="15">
      <c r="E131" s="271" t="s">
        <v>162</v>
      </c>
      <c r="F131" s="182"/>
      <c r="G131" s="180" t="s">
        <v>215</v>
      </c>
      <c r="H131" s="181" t="s">
        <v>211</v>
      </c>
      <c r="I131" s="182" t="s">
        <v>119</v>
      </c>
      <c r="J131" s="183">
        <v>1</v>
      </c>
      <c r="K131" s="184">
        <v>1950</v>
      </c>
      <c r="L131" s="182" t="s">
        <v>87</v>
      </c>
      <c r="M131" s="184">
        <v>3</v>
      </c>
      <c r="N131" s="251">
        <v>280000</v>
      </c>
      <c r="O131" s="185">
        <v>290000</v>
      </c>
      <c r="P131" s="186">
        <f>O131/N131</f>
        <v>1.0357142857142858</v>
      </c>
      <c r="Q131" s="249">
        <v>300000</v>
      </c>
      <c r="R131" s="206">
        <v>44014</v>
      </c>
      <c r="S131" s="254" t="str">
        <f>IF($S$127-R131&gt;=180,"EXPIRED","CURRENT")</f>
        <v>EXPIRED</v>
      </c>
      <c r="T131" s="187">
        <v>375002</v>
      </c>
      <c r="U131" s="206">
        <v>44014</v>
      </c>
      <c r="V131" s="249">
        <v>300000</v>
      </c>
      <c r="W131" s="182" t="s">
        <v>85</v>
      </c>
      <c r="X131" s="258">
        <v>1</v>
      </c>
      <c r="Y131" s="184" t="s">
        <v>258</v>
      </c>
      <c r="Z131" s="259"/>
      <c r="AA131" s="272" t="s">
        <v>147</v>
      </c>
      <c r="AB131" s="210"/>
      <c r="AC131" s="210"/>
    </row>
    <row r="132" spans="5:29" s="188" customFormat="1" ht="15">
      <c r="E132" s="271" t="s">
        <v>162</v>
      </c>
      <c r="F132" s="182"/>
      <c r="G132" s="180" t="s">
        <v>215</v>
      </c>
      <c r="H132" s="181" t="s">
        <v>211</v>
      </c>
      <c r="I132" s="182" t="s">
        <v>119</v>
      </c>
      <c r="J132" s="183">
        <v>1</v>
      </c>
      <c r="K132" s="184">
        <v>1950</v>
      </c>
      <c r="L132" s="182" t="s">
        <v>87</v>
      </c>
      <c r="M132" s="184">
        <v>4</v>
      </c>
      <c r="N132" s="251">
        <v>280000</v>
      </c>
      <c r="O132" s="185">
        <v>290000</v>
      </c>
      <c r="P132" s="186">
        <f>O132/N132</f>
        <v>1.0357142857142858</v>
      </c>
      <c r="Q132" s="249">
        <v>275000</v>
      </c>
      <c r="R132" s="206">
        <v>44015</v>
      </c>
      <c r="S132" s="254" t="str">
        <f>IF($S$127-R132&gt;=180,"EXPIRED","CURRENT")</f>
        <v>EXPIRED</v>
      </c>
      <c r="T132" s="187">
        <v>375003</v>
      </c>
      <c r="U132" s="206">
        <v>44015</v>
      </c>
      <c r="V132" s="249">
        <v>275000</v>
      </c>
      <c r="W132" s="182" t="s">
        <v>85</v>
      </c>
      <c r="X132" s="258">
        <v>1</v>
      </c>
      <c r="Y132" s="184" t="s">
        <v>276</v>
      </c>
      <c r="Z132" s="259"/>
      <c r="AA132" s="272" t="s">
        <v>147</v>
      </c>
      <c r="AB132" s="210"/>
      <c r="AC132" s="210"/>
    </row>
    <row r="133" spans="5:29" s="188" customFormat="1" ht="18.75">
      <c r="E133" s="271" t="s">
        <v>162</v>
      </c>
      <c r="F133" s="182"/>
      <c r="G133" s="189" t="s">
        <v>186</v>
      </c>
      <c r="H133" s="181" t="s">
        <v>216</v>
      </c>
      <c r="I133" s="190"/>
      <c r="J133" s="183">
        <v>0</v>
      </c>
      <c r="K133" s="184" t="s">
        <v>180</v>
      </c>
      <c r="L133" s="182"/>
      <c r="M133" s="184"/>
      <c r="N133" s="257">
        <v>0</v>
      </c>
      <c r="O133" s="191">
        <v>0</v>
      </c>
      <c r="P133" s="192" t="s">
        <v>160</v>
      </c>
      <c r="Q133" s="249">
        <v>1000000</v>
      </c>
      <c r="R133" s="206">
        <v>44016</v>
      </c>
      <c r="S133" s="254" t="str">
        <f>IF($S$127-R133&gt;=180,"EXPIRED","CURRENT")</f>
        <v>EXPIRED</v>
      </c>
      <c r="T133" s="187">
        <v>375004</v>
      </c>
      <c r="U133" s="206">
        <v>44016</v>
      </c>
      <c r="V133" s="249">
        <v>1000000</v>
      </c>
      <c r="W133" s="182" t="s">
        <v>85</v>
      </c>
      <c r="X133" s="258" t="s">
        <v>160</v>
      </c>
      <c r="Y133" s="184" t="s">
        <v>276</v>
      </c>
      <c r="Z133" s="259"/>
      <c r="AA133" s="272"/>
      <c r="AB133" s="210"/>
      <c r="AC133" s="210"/>
    </row>
    <row r="134" spans="5:29" s="188" customFormat="1" ht="15">
      <c r="E134" s="273"/>
      <c r="F134" s="182"/>
      <c r="G134" s="182"/>
      <c r="H134" s="182"/>
      <c r="I134" s="182"/>
      <c r="J134" s="184"/>
      <c r="K134" s="184"/>
      <c r="L134" s="182"/>
      <c r="M134" s="184"/>
      <c r="N134" s="251"/>
      <c r="O134" s="185"/>
      <c r="P134" s="186"/>
      <c r="Q134" s="251"/>
      <c r="R134" s="185"/>
      <c r="S134" s="255"/>
      <c r="T134" s="199"/>
      <c r="U134" s="199"/>
      <c r="V134" s="251"/>
      <c r="W134" s="182"/>
      <c r="X134" s="258"/>
      <c r="Y134" s="184"/>
      <c r="Z134" s="259" t="s">
        <v>160</v>
      </c>
      <c r="AA134" s="272"/>
      <c r="AB134" s="210"/>
      <c r="AC134" s="210"/>
    </row>
    <row r="135" spans="5:27" ht="15">
      <c r="E135" s="248"/>
      <c r="F135" s="88"/>
      <c r="G135" s="88"/>
      <c r="H135" s="88"/>
      <c r="I135" s="88"/>
      <c r="J135" s="88">
        <f>SUM(J129:J134)</f>
        <v>4</v>
      </c>
      <c r="K135" s="88"/>
      <c r="L135" s="88"/>
      <c r="M135" s="88"/>
      <c r="N135" s="248"/>
      <c r="O135" s="88"/>
      <c r="P135" s="88"/>
      <c r="Q135" s="252" t="s">
        <v>160</v>
      </c>
      <c r="R135" s="95"/>
      <c r="S135" s="256"/>
      <c r="T135" s="95"/>
      <c r="U135" s="95"/>
      <c r="V135" s="252" t="s">
        <v>160</v>
      </c>
      <c r="W135" s="88"/>
      <c r="X135" s="248">
        <f>SUM(X129:X134)</f>
        <v>4</v>
      </c>
      <c r="Y135" s="88"/>
      <c r="Z135" s="260">
        <f>SUM(Z129:Z134)</f>
        <v>0</v>
      </c>
      <c r="AA135" s="270"/>
    </row>
    <row r="136" spans="5:27" ht="15">
      <c r="E136" s="274"/>
      <c r="F136" s="89"/>
      <c r="G136" s="89"/>
      <c r="H136" s="89"/>
      <c r="I136" s="89"/>
      <c r="J136" s="89"/>
      <c r="K136" s="89"/>
      <c r="L136" s="89"/>
      <c r="M136" s="89"/>
      <c r="N136" s="89"/>
      <c r="O136" s="89"/>
      <c r="P136" s="89"/>
      <c r="Q136" s="89"/>
      <c r="R136" s="89"/>
      <c r="S136" s="89"/>
      <c r="T136" s="89"/>
      <c r="U136" s="89"/>
      <c r="V136" s="89"/>
      <c r="W136" s="211"/>
      <c r="X136" s="89"/>
      <c r="Y136" s="134"/>
      <c r="Z136" s="98"/>
      <c r="AA136" s="275"/>
    </row>
    <row r="137" spans="5:27" ht="18.75">
      <c r="E137" s="268" t="s">
        <v>208</v>
      </c>
      <c r="F137" s="234"/>
      <c r="G137" s="69"/>
      <c r="H137" s="70"/>
      <c r="I137" s="78"/>
      <c r="J137" s="70"/>
      <c r="K137" s="79"/>
      <c r="L137" s="134"/>
      <c r="M137" s="97"/>
      <c r="N137" s="97"/>
      <c r="O137" s="97"/>
      <c r="P137" s="97"/>
      <c r="Q137" s="97"/>
      <c r="R137" s="97"/>
      <c r="S137" s="79"/>
      <c r="T137" s="134"/>
      <c r="U137" s="79"/>
      <c r="V137" s="79"/>
      <c r="W137" s="134"/>
      <c r="X137" s="239"/>
      <c r="Y137" s="323"/>
      <c r="Z137" s="323"/>
      <c r="AA137" s="276"/>
    </row>
    <row r="138" spans="5:27" ht="60">
      <c r="E138" s="269" t="s">
        <v>14</v>
      </c>
      <c r="F138" s="54"/>
      <c r="G138" s="77" t="s">
        <v>109</v>
      </c>
      <c r="H138" s="54" t="s">
        <v>16</v>
      </c>
      <c r="I138" s="54" t="s">
        <v>214</v>
      </c>
      <c r="J138" s="54" t="s">
        <v>243</v>
      </c>
      <c r="K138" s="88" t="s">
        <v>145</v>
      </c>
      <c r="L138" s="54" t="s">
        <v>17</v>
      </c>
      <c r="M138" s="88" t="s">
        <v>18</v>
      </c>
      <c r="N138" s="88" t="s">
        <v>185</v>
      </c>
      <c r="O138" s="88" t="s">
        <v>236</v>
      </c>
      <c r="P138" s="88" t="s">
        <v>237</v>
      </c>
      <c r="Q138" s="54" t="s">
        <v>79</v>
      </c>
      <c r="R138" s="88" t="s">
        <v>238</v>
      </c>
      <c r="S138" s="88" t="s">
        <v>243</v>
      </c>
      <c r="T138" s="88" t="s">
        <v>283</v>
      </c>
      <c r="U138" s="88" t="s">
        <v>277</v>
      </c>
      <c r="V138" s="88" t="s">
        <v>110</v>
      </c>
      <c r="W138" s="134"/>
      <c r="X138" s="66"/>
      <c r="Y138" s="246"/>
      <c r="Z138" s="246"/>
      <c r="AA138" s="276"/>
    </row>
    <row r="139" spans="5:29" s="188" customFormat="1" ht="15">
      <c r="E139" s="271" t="s">
        <v>162</v>
      </c>
      <c r="F139" s="182"/>
      <c r="G139" s="193" t="s">
        <v>187</v>
      </c>
      <c r="H139" s="182" t="s">
        <v>229</v>
      </c>
      <c r="I139" s="182" t="s">
        <v>119</v>
      </c>
      <c r="J139" s="194">
        <v>1</v>
      </c>
      <c r="K139" s="184">
        <v>2021</v>
      </c>
      <c r="L139" s="182" t="s">
        <v>25</v>
      </c>
      <c r="M139" s="184">
        <v>3</v>
      </c>
      <c r="N139" s="195" t="s">
        <v>160</v>
      </c>
      <c r="O139" s="195"/>
      <c r="P139" s="195"/>
      <c r="Q139" s="182" t="s">
        <v>84</v>
      </c>
      <c r="R139" s="212"/>
      <c r="S139" s="184" t="s">
        <v>160</v>
      </c>
      <c r="T139" s="184" t="s">
        <v>257</v>
      </c>
      <c r="U139" s="196" t="str">
        <f>N139</f>
        <v> </v>
      </c>
      <c r="V139" s="184" t="s">
        <v>112</v>
      </c>
      <c r="W139" s="199"/>
      <c r="X139" s="202"/>
      <c r="Y139" s="243"/>
      <c r="Z139" s="244"/>
      <c r="AA139" s="277"/>
      <c r="AB139" s="210"/>
      <c r="AC139" s="210"/>
    </row>
    <row r="140" spans="5:29" s="188" customFormat="1" ht="15">
      <c r="E140" s="271" t="s">
        <v>162</v>
      </c>
      <c r="F140" s="182"/>
      <c r="G140" s="189" t="s">
        <v>187</v>
      </c>
      <c r="H140" s="182" t="s">
        <v>211</v>
      </c>
      <c r="I140" s="182" t="s">
        <v>119</v>
      </c>
      <c r="J140" s="183">
        <v>1</v>
      </c>
      <c r="K140" s="184">
        <v>2021</v>
      </c>
      <c r="L140" s="182" t="s">
        <v>74</v>
      </c>
      <c r="M140" s="184">
        <v>3</v>
      </c>
      <c r="N140" s="195">
        <v>475000</v>
      </c>
      <c r="O140" s="208">
        <v>44012</v>
      </c>
      <c r="P140" s="205" t="str">
        <f>IF($S$127-O140&gt;=180,"EXPIRED","CURRENT")</f>
        <v>EXPIRED</v>
      </c>
      <c r="Q140" s="182" t="s">
        <v>84</v>
      </c>
      <c r="R140" s="212" t="s">
        <v>223</v>
      </c>
      <c r="S140" s="184">
        <v>1</v>
      </c>
      <c r="T140" s="184" t="s">
        <v>257</v>
      </c>
      <c r="U140" s="196">
        <f>N140</f>
        <v>475000</v>
      </c>
      <c r="V140" s="184" t="s">
        <v>147</v>
      </c>
      <c r="W140" s="199"/>
      <c r="X140" s="202"/>
      <c r="Y140" s="243"/>
      <c r="Z140" s="244"/>
      <c r="AA140" s="277"/>
      <c r="AB140" s="210"/>
      <c r="AC140" s="210"/>
    </row>
    <row r="141" spans="5:29" s="188" customFormat="1" ht="15">
      <c r="E141" s="271" t="s">
        <v>162</v>
      </c>
      <c r="F141" s="182"/>
      <c r="G141" s="189" t="s">
        <v>187</v>
      </c>
      <c r="H141" s="182" t="s">
        <v>211</v>
      </c>
      <c r="I141" s="182" t="s">
        <v>119</v>
      </c>
      <c r="J141" s="183">
        <v>1</v>
      </c>
      <c r="K141" s="184">
        <v>2021</v>
      </c>
      <c r="L141" s="182" t="s">
        <v>74</v>
      </c>
      <c r="M141" s="184">
        <v>3</v>
      </c>
      <c r="N141" s="195">
        <v>475000</v>
      </c>
      <c r="O141" s="208">
        <v>44012</v>
      </c>
      <c r="P141" s="205" t="str">
        <f>IF($S$127-O141&gt;=180,"EXPIRED","CURRENT")</f>
        <v>EXPIRED</v>
      </c>
      <c r="Q141" s="182" t="s">
        <v>84</v>
      </c>
      <c r="R141" s="212" t="s">
        <v>223</v>
      </c>
      <c r="S141" s="184">
        <v>1</v>
      </c>
      <c r="T141" s="184" t="s">
        <v>257</v>
      </c>
      <c r="U141" s="196">
        <f>N141</f>
        <v>475000</v>
      </c>
      <c r="V141" s="184" t="s">
        <v>147</v>
      </c>
      <c r="W141" s="199"/>
      <c r="X141" s="202"/>
      <c r="Y141" s="243"/>
      <c r="Z141" s="244"/>
      <c r="AA141" s="277"/>
      <c r="AB141" s="210"/>
      <c r="AC141" s="210"/>
    </row>
    <row r="142" spans="5:29" s="188" customFormat="1" ht="15">
      <c r="E142" s="271" t="s">
        <v>162</v>
      </c>
      <c r="F142" s="182"/>
      <c r="G142" s="189" t="s">
        <v>187</v>
      </c>
      <c r="H142" s="182" t="s">
        <v>211</v>
      </c>
      <c r="I142" s="182" t="s">
        <v>119</v>
      </c>
      <c r="J142" s="183">
        <v>1</v>
      </c>
      <c r="K142" s="184">
        <v>2021</v>
      </c>
      <c r="L142" s="182" t="s">
        <v>25</v>
      </c>
      <c r="M142" s="184">
        <v>3</v>
      </c>
      <c r="N142" s="195">
        <v>475000</v>
      </c>
      <c r="O142" s="208">
        <v>44012</v>
      </c>
      <c r="P142" s="205" t="str">
        <f>IF($S$127-O142&gt;=180,"EXPIRED","CURRENT")</f>
        <v>EXPIRED</v>
      </c>
      <c r="Q142" s="182" t="s">
        <v>84</v>
      </c>
      <c r="R142" s="212" t="s">
        <v>223</v>
      </c>
      <c r="S142" s="184">
        <v>1</v>
      </c>
      <c r="T142" s="184" t="s">
        <v>257</v>
      </c>
      <c r="U142" s="196">
        <v>350000</v>
      </c>
      <c r="V142" s="184" t="s">
        <v>147</v>
      </c>
      <c r="W142" s="199"/>
      <c r="X142" s="202"/>
      <c r="Y142" s="243"/>
      <c r="Z142" s="244"/>
      <c r="AA142" s="277"/>
      <c r="AB142" s="210"/>
      <c r="AC142" s="210"/>
    </row>
    <row r="143" spans="5:29" s="188" customFormat="1" ht="15">
      <c r="E143" s="271" t="s">
        <v>162</v>
      </c>
      <c r="F143" s="182"/>
      <c r="G143" s="189" t="s">
        <v>187</v>
      </c>
      <c r="H143" s="182" t="s">
        <v>211</v>
      </c>
      <c r="I143" s="182" t="s">
        <v>119</v>
      </c>
      <c r="J143" s="183">
        <v>1</v>
      </c>
      <c r="K143" s="184">
        <v>2021</v>
      </c>
      <c r="L143" s="182" t="s">
        <v>74</v>
      </c>
      <c r="M143" s="184">
        <v>4</v>
      </c>
      <c r="N143" s="195">
        <v>475000</v>
      </c>
      <c r="O143" s="208">
        <v>44012</v>
      </c>
      <c r="P143" s="205" t="str">
        <f>IF($S$127-O143&gt;=180,"EXPIRED","CURRENT")</f>
        <v>EXPIRED</v>
      </c>
      <c r="Q143" s="182" t="s">
        <v>84</v>
      </c>
      <c r="R143" s="212" t="s">
        <v>223</v>
      </c>
      <c r="S143" s="184">
        <v>1</v>
      </c>
      <c r="T143" s="184" t="s">
        <v>257</v>
      </c>
      <c r="U143" s="196">
        <v>475000</v>
      </c>
      <c r="V143" s="184" t="s">
        <v>147</v>
      </c>
      <c r="W143" s="199"/>
      <c r="X143" s="202"/>
      <c r="Y143" s="243"/>
      <c r="Z143" s="244"/>
      <c r="AA143" s="277"/>
      <c r="AB143" s="210"/>
      <c r="AC143" s="210"/>
    </row>
    <row r="144" spans="5:29" s="188" customFormat="1" ht="15">
      <c r="E144" s="271" t="s">
        <v>162</v>
      </c>
      <c r="F144" s="182"/>
      <c r="G144" s="189" t="s">
        <v>187</v>
      </c>
      <c r="H144" s="182" t="s">
        <v>211</v>
      </c>
      <c r="I144" s="182" t="s">
        <v>119</v>
      </c>
      <c r="J144" s="183">
        <v>1</v>
      </c>
      <c r="K144" s="184">
        <v>2021</v>
      </c>
      <c r="L144" s="182" t="s">
        <v>74</v>
      </c>
      <c r="M144" s="184">
        <v>5</v>
      </c>
      <c r="N144" s="195">
        <v>475000</v>
      </c>
      <c r="O144" s="208">
        <v>44012</v>
      </c>
      <c r="P144" s="205" t="str">
        <f>IF($S$127-O144&gt;=180,"EXPIRED","CURRENT")</f>
        <v>EXPIRED</v>
      </c>
      <c r="Q144" s="182" t="s">
        <v>84</v>
      </c>
      <c r="R144" s="212" t="s">
        <v>223</v>
      </c>
      <c r="S144" s="184">
        <v>1</v>
      </c>
      <c r="T144" s="184" t="s">
        <v>257</v>
      </c>
      <c r="U144" s="196">
        <v>475000</v>
      </c>
      <c r="V144" s="184" t="s">
        <v>147</v>
      </c>
      <c r="W144" s="199"/>
      <c r="X144" s="202"/>
      <c r="Y144" s="243"/>
      <c r="Z144" s="244"/>
      <c r="AA144" s="277"/>
      <c r="AB144" s="210"/>
      <c r="AC144" s="210"/>
    </row>
    <row r="145" spans="5:29" s="188" customFormat="1" ht="15">
      <c r="E145" s="271" t="s">
        <v>162</v>
      </c>
      <c r="F145" s="182"/>
      <c r="G145" s="193" t="s">
        <v>187</v>
      </c>
      <c r="H145" s="182" t="s">
        <v>230</v>
      </c>
      <c r="I145" s="182" t="s">
        <v>119</v>
      </c>
      <c r="J145" s="194">
        <v>1</v>
      </c>
      <c r="K145" s="184">
        <v>2021</v>
      </c>
      <c r="L145" s="182" t="s">
        <v>25</v>
      </c>
      <c r="M145" s="184">
        <v>2</v>
      </c>
      <c r="N145" s="195"/>
      <c r="O145" s="195"/>
      <c r="P145" s="195"/>
      <c r="Q145" s="182" t="s">
        <v>84</v>
      </c>
      <c r="R145" s="212" t="s">
        <v>223</v>
      </c>
      <c r="S145" s="184"/>
      <c r="T145" s="184" t="s">
        <v>257</v>
      </c>
      <c r="U145" s="196"/>
      <c r="V145" s="184" t="s">
        <v>112</v>
      </c>
      <c r="W145" s="199"/>
      <c r="X145" s="202"/>
      <c r="Y145" s="243"/>
      <c r="Z145" s="244"/>
      <c r="AA145" s="277"/>
      <c r="AB145" s="210"/>
      <c r="AC145" s="210"/>
    </row>
    <row r="146" spans="5:29" s="188" customFormat="1" ht="15">
      <c r="E146" s="273"/>
      <c r="F146" s="182"/>
      <c r="G146" s="193"/>
      <c r="H146" s="182"/>
      <c r="I146" s="182"/>
      <c r="J146" s="197"/>
      <c r="K146" s="184"/>
      <c r="L146" s="182"/>
      <c r="M146" s="184"/>
      <c r="N146" s="195"/>
      <c r="O146" s="195"/>
      <c r="P146" s="195"/>
      <c r="Q146" s="182"/>
      <c r="R146" s="212"/>
      <c r="S146" s="184"/>
      <c r="T146" s="184"/>
      <c r="U146" s="196"/>
      <c r="V146" s="184"/>
      <c r="W146" s="199"/>
      <c r="X146" s="202"/>
      <c r="Y146" s="243"/>
      <c r="Z146" s="244"/>
      <c r="AA146" s="277"/>
      <c r="AB146" s="210"/>
      <c r="AC146" s="210"/>
    </row>
    <row r="147" spans="5:27" ht="15">
      <c r="E147" s="248"/>
      <c r="F147" s="88"/>
      <c r="G147" s="88"/>
      <c r="H147" s="88"/>
      <c r="I147" s="88"/>
      <c r="J147" s="88">
        <f>SUM(J140:J144)</f>
        <v>5</v>
      </c>
      <c r="K147" s="88"/>
      <c r="L147" s="88"/>
      <c r="M147" s="88"/>
      <c r="N147" s="88"/>
      <c r="O147" s="88"/>
      <c r="P147" s="88"/>
      <c r="Q147" s="88"/>
      <c r="R147" s="88"/>
      <c r="S147" s="88">
        <f>SUM(S139:S145)</f>
        <v>5</v>
      </c>
      <c r="T147" s="88"/>
      <c r="U147" s="75">
        <f>SUM(U139:U145)</f>
        <v>2250000</v>
      </c>
      <c r="V147" s="88"/>
      <c r="W147" s="134"/>
      <c r="X147" s="66"/>
      <c r="Y147" s="245"/>
      <c r="Z147" s="247"/>
      <c r="AA147" s="276"/>
    </row>
    <row r="148" spans="5:27" ht="15">
      <c r="E148" s="14"/>
      <c r="F148" s="134"/>
      <c r="G148" s="97"/>
      <c r="H148" s="66"/>
      <c r="I148" s="80" t="s">
        <v>274</v>
      </c>
      <c r="J148" s="97">
        <f>+J147-J135</f>
        <v>1</v>
      </c>
      <c r="K148" s="134"/>
      <c r="L148" s="134"/>
      <c r="M148" s="134"/>
      <c r="N148" s="134"/>
      <c r="O148" s="134"/>
      <c r="P148" s="134"/>
      <c r="Q148" s="134"/>
      <c r="R148" s="134"/>
      <c r="S148" s="134"/>
      <c r="T148" s="134"/>
      <c r="U148" s="134"/>
      <c r="V148" s="134"/>
      <c r="W148" s="134"/>
      <c r="X148" s="66"/>
      <c r="Y148" s="66"/>
      <c r="Z148" s="66"/>
      <c r="AA148" s="276"/>
    </row>
    <row r="149" spans="5:28" ht="15">
      <c r="E149" s="14"/>
      <c r="F149" s="134"/>
      <c r="G149" s="97"/>
      <c r="H149" s="66"/>
      <c r="I149" s="66"/>
      <c r="J149" s="134"/>
      <c r="K149" s="134"/>
      <c r="L149" s="134"/>
      <c r="M149" s="134"/>
      <c r="N149" s="134"/>
      <c r="O149" s="134"/>
      <c r="P149" s="134"/>
      <c r="Q149" s="134"/>
      <c r="R149" s="134"/>
      <c r="S149" s="134"/>
      <c r="T149" s="134"/>
      <c r="U149" s="134"/>
      <c r="V149" s="134"/>
      <c r="W149" s="134"/>
      <c r="X149" s="66"/>
      <c r="Y149" s="240"/>
      <c r="Z149" s="241"/>
      <c r="AA149" s="276"/>
      <c r="AB149" s="211"/>
    </row>
    <row r="150" spans="5:28" ht="18.75">
      <c r="E150" s="268" t="s">
        <v>209</v>
      </c>
      <c r="F150" s="234"/>
      <c r="G150" s="97"/>
      <c r="H150" s="134"/>
      <c r="I150" s="134"/>
      <c r="J150" s="134"/>
      <c r="K150" s="134"/>
      <c r="L150" s="134"/>
      <c r="M150" s="134"/>
      <c r="N150" s="134"/>
      <c r="O150" s="134"/>
      <c r="P150" s="134"/>
      <c r="Q150" s="134"/>
      <c r="R150" s="134"/>
      <c r="S150" s="134"/>
      <c r="T150" s="134"/>
      <c r="U150" s="134"/>
      <c r="V150" s="134"/>
      <c r="W150" s="134"/>
      <c r="X150" s="66"/>
      <c r="Y150" s="240"/>
      <c r="Z150" s="242"/>
      <c r="AA150" s="276"/>
      <c r="AB150" s="211"/>
    </row>
    <row r="151" spans="5:28" ht="45">
      <c r="E151" s="269" t="s">
        <v>14</v>
      </c>
      <c r="F151" s="54"/>
      <c r="G151" s="88" t="s">
        <v>109</v>
      </c>
      <c r="H151" s="54" t="s">
        <v>16</v>
      </c>
      <c r="I151" s="77" t="s">
        <v>195</v>
      </c>
      <c r="J151" s="54" t="s">
        <v>17</v>
      </c>
      <c r="K151" s="54" t="s">
        <v>117</v>
      </c>
      <c r="L151" s="88" t="s">
        <v>189</v>
      </c>
      <c r="M151" s="88" t="s">
        <v>108</v>
      </c>
      <c r="N151" s="88" t="s">
        <v>231</v>
      </c>
      <c r="O151" s="88" t="s">
        <v>256</v>
      </c>
      <c r="P151" s="134"/>
      <c r="Q151" s="134"/>
      <c r="R151" s="134"/>
      <c r="S151" s="134"/>
      <c r="T151" s="88" t="s">
        <v>159</v>
      </c>
      <c r="U151" s="134"/>
      <c r="V151" s="134"/>
      <c r="W151" s="134"/>
      <c r="X151" s="134"/>
      <c r="Y151" s="134"/>
      <c r="Z151" s="134"/>
      <c r="AA151" s="275"/>
      <c r="AB151" s="211"/>
    </row>
    <row r="152" spans="5:29" s="188" customFormat="1" ht="15">
      <c r="E152" s="271" t="s">
        <v>162</v>
      </c>
      <c r="F152" s="181"/>
      <c r="G152" s="194" t="s">
        <v>187</v>
      </c>
      <c r="H152" s="181" t="s">
        <v>213</v>
      </c>
      <c r="I152" s="193" t="s">
        <v>190</v>
      </c>
      <c r="J152" s="182" t="s">
        <v>131</v>
      </c>
      <c r="K152" s="182" t="s">
        <v>120</v>
      </c>
      <c r="L152" s="187">
        <f>Z133</f>
        <v>0</v>
      </c>
      <c r="M152" s="198">
        <f>L152</f>
        <v>0</v>
      </c>
      <c r="N152" s="198">
        <f>Z149</f>
        <v>0</v>
      </c>
      <c r="O152" s="184" t="s">
        <v>257</v>
      </c>
      <c r="P152" s="225" t="s">
        <v>257</v>
      </c>
      <c r="Q152" s="199"/>
      <c r="R152" s="199"/>
      <c r="S152" s="199"/>
      <c r="T152" s="199"/>
      <c r="U152" s="199"/>
      <c r="V152" s="199"/>
      <c r="W152" s="199"/>
      <c r="X152" s="199"/>
      <c r="Y152" s="199"/>
      <c r="Z152" s="199"/>
      <c r="AA152" s="278"/>
      <c r="AB152" s="261"/>
      <c r="AC152" s="210"/>
    </row>
    <row r="153" spans="5:29" s="188" customFormat="1" ht="15">
      <c r="E153" s="271" t="s">
        <v>162</v>
      </c>
      <c r="F153" s="181"/>
      <c r="G153" s="194" t="s">
        <v>187</v>
      </c>
      <c r="H153" s="181" t="s">
        <v>211</v>
      </c>
      <c r="I153" s="193">
        <v>1968</v>
      </c>
      <c r="J153" s="182" t="s">
        <v>25</v>
      </c>
      <c r="K153" s="182" t="s">
        <v>120</v>
      </c>
      <c r="L153" s="187">
        <v>0</v>
      </c>
      <c r="M153" s="198">
        <f>L153</f>
        <v>0</v>
      </c>
      <c r="N153" s="198">
        <v>0</v>
      </c>
      <c r="O153" s="184" t="s">
        <v>257</v>
      </c>
      <c r="P153" s="225" t="s">
        <v>258</v>
      </c>
      <c r="Q153" s="199"/>
      <c r="R153" s="199"/>
      <c r="S153" s="199"/>
      <c r="T153" s="199"/>
      <c r="U153" s="199"/>
      <c r="V153" s="199"/>
      <c r="W153" s="199"/>
      <c r="X153" s="199"/>
      <c r="Y153" s="199"/>
      <c r="Z153" s="199"/>
      <c r="AA153" s="278"/>
      <c r="AB153" s="261"/>
      <c r="AC153" s="210"/>
    </row>
    <row r="154" spans="5:29" s="188" customFormat="1" ht="15">
      <c r="E154" s="271" t="s">
        <v>191</v>
      </c>
      <c r="F154" s="181"/>
      <c r="G154" s="194" t="s">
        <v>187</v>
      </c>
      <c r="H154" s="181" t="s">
        <v>160</v>
      </c>
      <c r="I154" s="193">
        <v>2020</v>
      </c>
      <c r="J154" s="193" t="s">
        <v>160</v>
      </c>
      <c r="K154" s="182" t="s">
        <v>120</v>
      </c>
      <c r="L154" s="187" t="e">
        <f>M154</f>
        <v>#REF!</v>
      </c>
      <c r="M154" s="198" t="e">
        <f>#REF!-M152</f>
        <v>#REF!</v>
      </c>
      <c r="N154" s="198">
        <f>W150</f>
        <v>0</v>
      </c>
      <c r="O154" s="184" t="s">
        <v>258</v>
      </c>
      <c r="P154" s="199"/>
      <c r="Q154" s="199"/>
      <c r="R154" s="199"/>
      <c r="S154" s="199"/>
      <c r="T154" s="199" t="s">
        <v>232</v>
      </c>
      <c r="U154" s="199"/>
      <c r="V154" s="199"/>
      <c r="W154" s="199"/>
      <c r="X154" s="199"/>
      <c r="Y154" s="199"/>
      <c r="Z154" s="199"/>
      <c r="AA154" s="278"/>
      <c r="AB154" s="261"/>
      <c r="AC154" s="210"/>
    </row>
    <row r="155" spans="5:29" s="188" customFormat="1" ht="15">
      <c r="E155" s="271"/>
      <c r="F155" s="181"/>
      <c r="G155" s="194"/>
      <c r="H155" s="181"/>
      <c r="I155" s="193"/>
      <c r="J155" s="193"/>
      <c r="K155" s="182"/>
      <c r="L155" s="187"/>
      <c r="M155" s="198"/>
      <c r="N155" s="198"/>
      <c r="O155" s="200"/>
      <c r="P155" s="199"/>
      <c r="Q155" s="199"/>
      <c r="R155" s="199"/>
      <c r="S155" s="199"/>
      <c r="T155" s="199"/>
      <c r="U155" s="199"/>
      <c r="V155" s="199"/>
      <c r="W155" s="199"/>
      <c r="X155" s="199"/>
      <c r="Y155" s="199"/>
      <c r="Z155" s="199"/>
      <c r="AA155" s="278"/>
      <c r="AB155" s="261"/>
      <c r="AC155" s="210"/>
    </row>
    <row r="156" spans="5:29" s="188" customFormat="1" ht="15">
      <c r="E156" s="271"/>
      <c r="F156" s="181"/>
      <c r="G156" s="181"/>
      <c r="H156" s="181"/>
      <c r="I156" s="193"/>
      <c r="J156" s="182"/>
      <c r="K156" s="182"/>
      <c r="L156" s="182"/>
      <c r="M156" s="182"/>
      <c r="N156" s="198"/>
      <c r="O156" s="184"/>
      <c r="P156" s="199"/>
      <c r="Q156" s="199"/>
      <c r="R156" s="199"/>
      <c r="S156" s="199"/>
      <c r="T156" s="199"/>
      <c r="U156" s="199"/>
      <c r="V156" s="199"/>
      <c r="W156" s="199"/>
      <c r="X156" s="199"/>
      <c r="Y156" s="199"/>
      <c r="Z156" s="199"/>
      <c r="AA156" s="278"/>
      <c r="AB156" s="261"/>
      <c r="AC156" s="210"/>
    </row>
    <row r="157" spans="5:29" s="188" customFormat="1" ht="15.75" thickBot="1">
      <c r="E157" s="279" t="s">
        <v>255</v>
      </c>
      <c r="F157" s="235"/>
      <c r="G157" s="226"/>
      <c r="H157" s="226"/>
      <c r="I157" s="227"/>
      <c r="J157" s="228"/>
      <c r="K157" s="228"/>
      <c r="L157" s="228"/>
      <c r="M157" s="228"/>
      <c r="N157" s="229"/>
      <c r="O157" s="230"/>
      <c r="P157" s="199"/>
      <c r="Q157" s="199"/>
      <c r="R157" s="199"/>
      <c r="S157" s="199"/>
      <c r="T157" s="199"/>
      <c r="U157" s="199"/>
      <c r="V157" s="199"/>
      <c r="W157" s="199"/>
      <c r="X157" s="199"/>
      <c r="Y157" s="199"/>
      <c r="Z157" s="199"/>
      <c r="AA157" s="278"/>
      <c r="AB157" s="261"/>
      <c r="AC157" s="210"/>
    </row>
    <row r="158" spans="5:29" s="188" customFormat="1" ht="15.75" thickBot="1">
      <c r="E158" s="280" t="s">
        <v>252</v>
      </c>
      <c r="F158" s="236"/>
      <c r="G158" s="228"/>
      <c r="H158" s="228"/>
      <c r="I158" s="227"/>
      <c r="J158" s="228"/>
      <c r="K158" s="228"/>
      <c r="L158" s="228"/>
      <c r="M158" s="228"/>
      <c r="N158" s="229"/>
      <c r="O158" s="232" t="s">
        <v>253</v>
      </c>
      <c r="P158" s="225" t="s">
        <v>253</v>
      </c>
      <c r="Q158" s="199"/>
      <c r="R158" s="199"/>
      <c r="S158" s="199"/>
      <c r="T158" s="199"/>
      <c r="U158" s="199"/>
      <c r="V158" s="199"/>
      <c r="W158" s="199"/>
      <c r="X158" s="199"/>
      <c r="Y158" s="199"/>
      <c r="Z158" s="199"/>
      <c r="AA158" s="278"/>
      <c r="AB158" s="261"/>
      <c r="AC158" s="210"/>
    </row>
    <row r="159" spans="5:29" s="188" customFormat="1" ht="15.75" thickBot="1">
      <c r="E159" s="280" t="s">
        <v>262</v>
      </c>
      <c r="F159" s="236"/>
      <c r="G159" s="228"/>
      <c r="H159" s="228"/>
      <c r="I159" s="227"/>
      <c r="J159" s="228"/>
      <c r="K159" s="228"/>
      <c r="L159" s="228"/>
      <c r="M159" s="228"/>
      <c r="N159" s="229"/>
      <c r="O159" s="231" t="s">
        <v>253</v>
      </c>
      <c r="P159" s="225" t="s">
        <v>254</v>
      </c>
      <c r="Q159" s="199"/>
      <c r="R159" s="199"/>
      <c r="S159" s="199"/>
      <c r="T159" s="199"/>
      <c r="U159" s="199"/>
      <c r="V159" s="199"/>
      <c r="W159" s="199"/>
      <c r="X159" s="199"/>
      <c r="Y159" s="199"/>
      <c r="Z159" s="199"/>
      <c r="AA159" s="278"/>
      <c r="AB159" s="261"/>
      <c r="AC159" s="210"/>
    </row>
    <row r="160" spans="5:29" s="188" customFormat="1" ht="15">
      <c r="E160" s="281"/>
      <c r="F160" s="228"/>
      <c r="G160" s="230"/>
      <c r="H160" s="228"/>
      <c r="I160" s="227"/>
      <c r="J160" s="228"/>
      <c r="K160" s="228"/>
      <c r="L160" s="228"/>
      <c r="M160" s="228"/>
      <c r="N160" s="229"/>
      <c r="O160" s="230"/>
      <c r="P160" s="199"/>
      <c r="Q160" s="199"/>
      <c r="R160" s="199"/>
      <c r="S160" s="199"/>
      <c r="T160" s="199"/>
      <c r="U160" s="199"/>
      <c r="V160" s="199"/>
      <c r="W160" s="199"/>
      <c r="X160" s="199"/>
      <c r="Y160" s="199"/>
      <c r="Z160" s="199"/>
      <c r="AA160" s="278"/>
      <c r="AB160" s="261"/>
      <c r="AC160" s="210"/>
    </row>
    <row r="161" spans="5:28" ht="15">
      <c r="E161" s="269"/>
      <c r="F161" s="54"/>
      <c r="G161" s="54"/>
      <c r="H161" s="54"/>
      <c r="I161" s="77"/>
      <c r="J161" s="54"/>
      <c r="K161" s="54"/>
      <c r="L161" s="54"/>
      <c r="M161" s="76" t="e">
        <f>SUM(M152:M154)</f>
        <v>#REF!</v>
      </c>
      <c r="N161" s="76">
        <f>SUM(N152:N156)</f>
        <v>0</v>
      </c>
      <c r="O161" s="54"/>
      <c r="P161" s="134"/>
      <c r="Q161" s="134"/>
      <c r="R161" s="134"/>
      <c r="S161" s="134"/>
      <c r="T161" s="134"/>
      <c r="U161" s="134"/>
      <c r="V161" s="134"/>
      <c r="W161" s="134"/>
      <c r="X161" s="134"/>
      <c r="Y161" s="134"/>
      <c r="Z161" s="134"/>
      <c r="AA161" s="275"/>
      <c r="AB161" s="211"/>
    </row>
    <row r="162" spans="5:28" ht="15">
      <c r="E162" s="14"/>
      <c r="F162" s="134"/>
      <c r="G162" s="97"/>
      <c r="H162" s="134"/>
      <c r="I162" s="134"/>
      <c r="J162" s="134"/>
      <c r="K162" s="134"/>
      <c r="L162" s="134"/>
      <c r="M162" s="134"/>
      <c r="N162" s="134"/>
      <c r="O162" s="134"/>
      <c r="P162" s="134"/>
      <c r="Q162" s="134"/>
      <c r="R162" s="134"/>
      <c r="S162" s="134"/>
      <c r="T162" s="134"/>
      <c r="U162" s="134"/>
      <c r="V162" s="134"/>
      <c r="W162" s="134"/>
      <c r="X162" s="134"/>
      <c r="Y162" s="134"/>
      <c r="Z162" s="134"/>
      <c r="AA162" s="275"/>
      <c r="AB162" s="211"/>
    </row>
    <row r="163" spans="5:29" s="133" customFormat="1" ht="18.75">
      <c r="E163" s="268" t="s">
        <v>246</v>
      </c>
      <c r="F163" s="234"/>
      <c r="G163" s="97"/>
      <c r="H163" s="134"/>
      <c r="I163" s="134"/>
      <c r="J163" s="134"/>
      <c r="K163" s="134"/>
      <c r="L163" s="134"/>
      <c r="M163" s="134"/>
      <c r="N163" s="134"/>
      <c r="O163" s="134"/>
      <c r="P163" s="134"/>
      <c r="Q163" s="134"/>
      <c r="R163" s="134"/>
      <c r="S163" s="134"/>
      <c r="T163" s="66"/>
      <c r="U163" s="67"/>
      <c r="V163" s="67"/>
      <c r="W163" s="134"/>
      <c r="X163" s="134"/>
      <c r="Y163" s="134"/>
      <c r="Z163" s="134"/>
      <c r="AA163" s="275"/>
      <c r="AB163" s="211"/>
      <c r="AC163" s="209"/>
    </row>
    <row r="164" spans="5:29" s="133" customFormat="1" ht="18.75">
      <c r="E164" s="268"/>
      <c r="F164" s="234"/>
      <c r="G164" s="97"/>
      <c r="H164" s="134"/>
      <c r="I164" s="134"/>
      <c r="J164" s="134"/>
      <c r="K164" s="134"/>
      <c r="L164" s="134"/>
      <c r="M164" s="134"/>
      <c r="N164" s="134"/>
      <c r="O164" s="134"/>
      <c r="P164" s="134"/>
      <c r="Q164" s="134"/>
      <c r="R164" s="134"/>
      <c r="S164" s="134"/>
      <c r="T164" s="66"/>
      <c r="U164" s="67"/>
      <c r="V164" s="67"/>
      <c r="W164" s="134"/>
      <c r="X164" s="134"/>
      <c r="Y164" s="134"/>
      <c r="Z164" s="134"/>
      <c r="AA164" s="275"/>
      <c r="AB164" s="211"/>
      <c r="AC164" s="209"/>
    </row>
    <row r="165" spans="5:29" s="133" customFormat="1" ht="15.75">
      <c r="E165" s="282" t="s">
        <v>248</v>
      </c>
      <c r="F165" s="122"/>
      <c r="G165" s="97"/>
      <c r="H165" s="134"/>
      <c r="I165" s="134"/>
      <c r="J165" s="212" t="s">
        <v>222</v>
      </c>
      <c r="K165" s="134"/>
      <c r="L165" s="134"/>
      <c r="M165" s="134"/>
      <c r="N165" s="134"/>
      <c r="O165" s="134"/>
      <c r="P165" s="134"/>
      <c r="Q165" s="134"/>
      <c r="R165" s="134"/>
      <c r="S165" s="134"/>
      <c r="T165" s="66"/>
      <c r="U165" s="67"/>
      <c r="V165" s="67"/>
      <c r="W165" s="134"/>
      <c r="X165" s="134"/>
      <c r="Y165" s="134"/>
      <c r="Z165" s="134"/>
      <c r="AA165" s="275"/>
      <c r="AB165" s="211"/>
      <c r="AC165" s="209"/>
    </row>
    <row r="166" spans="5:29" s="133" customFormat="1" ht="15.75">
      <c r="E166" s="282" t="s">
        <v>249</v>
      </c>
      <c r="F166" s="122"/>
      <c r="G166" s="97"/>
      <c r="H166" s="134"/>
      <c r="I166" s="134"/>
      <c r="J166" s="212" t="s">
        <v>222</v>
      </c>
      <c r="K166" s="122" t="s">
        <v>264</v>
      </c>
      <c r="L166" s="134"/>
      <c r="M166" s="134"/>
      <c r="N166" s="224">
        <v>43831</v>
      </c>
      <c r="O166" s="134"/>
      <c r="P166" s="134"/>
      <c r="Q166" s="134"/>
      <c r="R166" s="134"/>
      <c r="S166" s="134"/>
      <c r="T166" s="66"/>
      <c r="U166" s="67"/>
      <c r="V166" s="67"/>
      <c r="W166" s="134"/>
      <c r="X166" s="134"/>
      <c r="Y166" s="134"/>
      <c r="Z166" s="134"/>
      <c r="AA166" s="275"/>
      <c r="AB166" s="211"/>
      <c r="AC166" s="209"/>
    </row>
    <row r="167" spans="5:29" s="133" customFormat="1" ht="15.75">
      <c r="E167" s="282" t="s">
        <v>247</v>
      </c>
      <c r="F167" s="122"/>
      <c r="G167" s="97"/>
      <c r="H167" s="134"/>
      <c r="I167" s="134"/>
      <c r="J167" s="212" t="s">
        <v>222</v>
      </c>
      <c r="K167" s="122" t="s">
        <v>250</v>
      </c>
      <c r="L167" s="134"/>
      <c r="M167" s="134"/>
      <c r="N167" s="134"/>
      <c r="O167" s="134"/>
      <c r="P167" s="134"/>
      <c r="Q167" s="134"/>
      <c r="R167" s="134"/>
      <c r="S167" s="134"/>
      <c r="T167" s="66"/>
      <c r="U167" s="67"/>
      <c r="V167" s="67"/>
      <c r="W167" s="134"/>
      <c r="X167" s="134"/>
      <c r="Y167" s="134"/>
      <c r="Z167" s="134"/>
      <c r="AA167" s="275"/>
      <c r="AB167" s="211"/>
      <c r="AC167" s="209"/>
    </row>
    <row r="168" spans="5:29" s="133" customFormat="1" ht="15.75">
      <c r="E168" s="282"/>
      <c r="F168" s="122"/>
      <c r="G168" s="97"/>
      <c r="H168" s="134"/>
      <c r="I168" s="134"/>
      <c r="J168" s="136"/>
      <c r="K168" s="136"/>
      <c r="L168" s="134"/>
      <c r="M168" s="134"/>
      <c r="N168" s="134"/>
      <c r="O168" s="134"/>
      <c r="P168" s="134"/>
      <c r="Q168" s="134"/>
      <c r="R168" s="134"/>
      <c r="S168" s="134"/>
      <c r="T168" s="66"/>
      <c r="U168" s="67"/>
      <c r="V168" s="67"/>
      <c r="W168" s="134"/>
      <c r="X168" s="134"/>
      <c r="Y168" s="134"/>
      <c r="Z168" s="134"/>
      <c r="AA168" s="275"/>
      <c r="AB168" s="211"/>
      <c r="AC168" s="209"/>
    </row>
    <row r="169" spans="5:29" s="133" customFormat="1" ht="15.75">
      <c r="E169" s="282" t="s">
        <v>251</v>
      </c>
      <c r="F169" s="122"/>
      <c r="G169" s="97"/>
      <c r="H169" s="134"/>
      <c r="I169" s="134"/>
      <c r="J169" s="134"/>
      <c r="K169" s="134"/>
      <c r="L169" s="134"/>
      <c r="M169" s="134"/>
      <c r="N169" s="134"/>
      <c r="O169" s="134"/>
      <c r="P169" s="134"/>
      <c r="Q169" s="134"/>
      <c r="R169" s="134"/>
      <c r="S169" s="134"/>
      <c r="T169" s="66"/>
      <c r="U169" s="67"/>
      <c r="V169" s="67"/>
      <c r="W169" s="134"/>
      <c r="X169" s="134"/>
      <c r="Y169" s="134"/>
      <c r="Z169" s="134"/>
      <c r="AA169" s="275"/>
      <c r="AB169" s="211"/>
      <c r="AC169" s="209"/>
    </row>
    <row r="170" spans="5:29" s="133" customFormat="1" ht="30">
      <c r="E170" s="283" t="s">
        <v>14</v>
      </c>
      <c r="F170" s="149"/>
      <c r="G170" s="148" t="s">
        <v>109</v>
      </c>
      <c r="H170" s="149" t="s">
        <v>16</v>
      </c>
      <c r="I170" s="148" t="s">
        <v>195</v>
      </c>
      <c r="J170" s="149" t="s">
        <v>17</v>
      </c>
      <c r="K170" s="149" t="s">
        <v>117</v>
      </c>
      <c r="L170" s="148" t="s">
        <v>212</v>
      </c>
      <c r="M170" s="148" t="s">
        <v>78</v>
      </c>
      <c r="N170" s="89"/>
      <c r="O170" s="134"/>
      <c r="P170" s="134"/>
      <c r="Q170" s="134"/>
      <c r="R170" s="134"/>
      <c r="S170" s="134"/>
      <c r="T170" s="89"/>
      <c r="U170" s="66"/>
      <c r="V170" s="66"/>
      <c r="W170" s="134"/>
      <c r="X170" s="134"/>
      <c r="Y170" s="134"/>
      <c r="Z170" s="134"/>
      <c r="AA170" s="275"/>
      <c r="AB170" s="211"/>
      <c r="AC170" s="209"/>
    </row>
    <row r="171" spans="5:29" s="188" customFormat="1" ht="15">
      <c r="E171" s="271" t="s">
        <v>162</v>
      </c>
      <c r="F171" s="181"/>
      <c r="G171" s="194" t="s">
        <v>187</v>
      </c>
      <c r="H171" s="181" t="s">
        <v>211</v>
      </c>
      <c r="I171" s="184">
        <v>2010</v>
      </c>
      <c r="J171" s="182" t="s">
        <v>25</v>
      </c>
      <c r="K171" s="182" t="s">
        <v>120</v>
      </c>
      <c r="L171" s="187">
        <v>400000</v>
      </c>
      <c r="M171" s="184" t="s">
        <v>188</v>
      </c>
      <c r="N171" s="201"/>
      <c r="O171" s="199"/>
      <c r="P171" s="199"/>
      <c r="Q171" s="199"/>
      <c r="R171" s="199"/>
      <c r="S171" s="199"/>
      <c r="T171" s="202"/>
      <c r="U171" s="202"/>
      <c r="V171" s="202"/>
      <c r="W171" s="199"/>
      <c r="X171" s="199"/>
      <c r="Y171" s="199"/>
      <c r="Z171" s="199"/>
      <c r="AA171" s="278"/>
      <c r="AB171" s="261"/>
      <c r="AC171" s="210"/>
    </row>
    <row r="172" spans="5:29" s="188" customFormat="1" ht="15">
      <c r="E172" s="271" t="s">
        <v>162</v>
      </c>
      <c r="F172" s="181"/>
      <c r="G172" s="194" t="s">
        <v>187</v>
      </c>
      <c r="H172" s="181" t="s">
        <v>211</v>
      </c>
      <c r="I172" s="184">
        <v>2010</v>
      </c>
      <c r="J172" s="182" t="s">
        <v>25</v>
      </c>
      <c r="K172" s="182" t="s">
        <v>120</v>
      </c>
      <c r="L172" s="187">
        <v>400000</v>
      </c>
      <c r="M172" s="200" t="s">
        <v>210</v>
      </c>
      <c r="N172" s="201"/>
      <c r="O172" s="199"/>
      <c r="P172" s="199"/>
      <c r="Q172" s="199"/>
      <c r="R172" s="199"/>
      <c r="S172" s="199"/>
      <c r="T172" s="199"/>
      <c r="U172" s="199"/>
      <c r="V172" s="199"/>
      <c r="W172" s="199"/>
      <c r="X172" s="199"/>
      <c r="Y172" s="199"/>
      <c r="Z172" s="199"/>
      <c r="AA172" s="278"/>
      <c r="AB172" s="261"/>
      <c r="AC172" s="210"/>
    </row>
    <row r="173" spans="5:29" s="188" customFormat="1" ht="15">
      <c r="E173" s="273"/>
      <c r="F173" s="182"/>
      <c r="G173" s="184"/>
      <c r="H173" s="182"/>
      <c r="I173" s="193"/>
      <c r="J173" s="182"/>
      <c r="K173" s="182"/>
      <c r="L173" s="182"/>
      <c r="M173" s="184"/>
      <c r="N173" s="201"/>
      <c r="O173" s="199"/>
      <c r="P173" s="199"/>
      <c r="Q173" s="199"/>
      <c r="R173" s="199"/>
      <c r="S173" s="199"/>
      <c r="T173" s="199"/>
      <c r="U173" s="199"/>
      <c r="V173" s="199"/>
      <c r="W173" s="199"/>
      <c r="X173" s="199"/>
      <c r="Y173" s="199"/>
      <c r="Z173" s="199"/>
      <c r="AA173" s="278"/>
      <c r="AB173" s="261"/>
      <c r="AC173" s="210"/>
    </row>
    <row r="174" spans="5:29" s="188" customFormat="1" ht="15">
      <c r="E174" s="273"/>
      <c r="F174" s="182"/>
      <c r="G174" s="184"/>
      <c r="H174" s="182"/>
      <c r="I174" s="193"/>
      <c r="J174" s="182"/>
      <c r="K174" s="182"/>
      <c r="L174" s="182"/>
      <c r="M174" s="184"/>
      <c r="N174" s="201"/>
      <c r="O174" s="199"/>
      <c r="P174" s="199"/>
      <c r="Q174" s="199"/>
      <c r="R174" s="199"/>
      <c r="S174" s="199"/>
      <c r="T174" s="199"/>
      <c r="U174" s="199"/>
      <c r="V174" s="199"/>
      <c r="W174" s="199"/>
      <c r="X174" s="199"/>
      <c r="Y174" s="199"/>
      <c r="Z174" s="199"/>
      <c r="AA174" s="278"/>
      <c r="AB174" s="261"/>
      <c r="AC174" s="210"/>
    </row>
    <row r="175" spans="5:29" s="188" customFormat="1" ht="15">
      <c r="E175" s="273"/>
      <c r="F175" s="182"/>
      <c r="G175" s="184"/>
      <c r="H175" s="182"/>
      <c r="I175" s="193"/>
      <c r="J175" s="182"/>
      <c r="K175" s="182"/>
      <c r="L175" s="182"/>
      <c r="M175" s="184"/>
      <c r="N175" s="201"/>
      <c r="O175" s="199"/>
      <c r="P175" s="199"/>
      <c r="Q175" s="199"/>
      <c r="R175" s="199"/>
      <c r="S175" s="199"/>
      <c r="T175" s="199"/>
      <c r="U175" s="199"/>
      <c r="V175" s="199"/>
      <c r="W175" s="199"/>
      <c r="X175" s="199"/>
      <c r="Y175" s="199"/>
      <c r="Z175" s="199"/>
      <c r="AA175" s="278"/>
      <c r="AB175" s="261"/>
      <c r="AC175" s="210"/>
    </row>
    <row r="176" spans="5:29" s="188" customFormat="1" ht="15">
      <c r="E176" s="273"/>
      <c r="F176" s="182"/>
      <c r="G176" s="184"/>
      <c r="H176" s="182"/>
      <c r="I176" s="193"/>
      <c r="J176" s="182"/>
      <c r="K176" s="182"/>
      <c r="L176" s="182"/>
      <c r="M176" s="184"/>
      <c r="N176" s="201"/>
      <c r="O176" s="199"/>
      <c r="P176" s="199"/>
      <c r="Q176" s="199"/>
      <c r="R176" s="199"/>
      <c r="S176" s="199"/>
      <c r="T176" s="199"/>
      <c r="U176" s="199"/>
      <c r="V176" s="199"/>
      <c r="W176" s="199"/>
      <c r="X176" s="199"/>
      <c r="Y176" s="199"/>
      <c r="Z176" s="199"/>
      <c r="AA176" s="278"/>
      <c r="AB176" s="261"/>
      <c r="AC176" s="210"/>
    </row>
    <row r="177" spans="5:29" s="133" customFormat="1" ht="15">
      <c r="E177" s="283"/>
      <c r="F177" s="149"/>
      <c r="G177" s="149"/>
      <c r="H177" s="149"/>
      <c r="I177" s="150"/>
      <c r="J177" s="149"/>
      <c r="K177" s="149"/>
      <c r="L177" s="152">
        <f>SUM(L171:L176)</f>
        <v>800000</v>
      </c>
      <c r="M177" s="149"/>
      <c r="N177" s="151">
        <f>SUM(N171:N176)</f>
        <v>0</v>
      </c>
      <c r="O177" s="134"/>
      <c r="P177" s="134"/>
      <c r="Q177" s="134"/>
      <c r="R177" s="134"/>
      <c r="S177" s="134"/>
      <c r="T177" s="134"/>
      <c r="U177" s="134"/>
      <c r="V177" s="134"/>
      <c r="W177" s="134"/>
      <c r="X177" s="134"/>
      <c r="Y177" s="134"/>
      <c r="Z177" s="134"/>
      <c r="AA177" s="275"/>
      <c r="AB177" s="211"/>
      <c r="AC177" s="209"/>
    </row>
    <row r="178" spans="5:29" s="133" customFormat="1" ht="15">
      <c r="E178" s="14"/>
      <c r="F178" s="134"/>
      <c r="G178" s="97"/>
      <c r="H178" s="134"/>
      <c r="I178" s="134"/>
      <c r="J178" s="134"/>
      <c r="K178" s="134"/>
      <c r="L178" s="134"/>
      <c r="M178" s="134"/>
      <c r="N178" s="66"/>
      <c r="O178" s="134"/>
      <c r="P178" s="134"/>
      <c r="Q178" s="134"/>
      <c r="R178" s="134"/>
      <c r="S178" s="134"/>
      <c r="T178" s="134"/>
      <c r="U178" s="134"/>
      <c r="V178" s="134"/>
      <c r="W178" s="134"/>
      <c r="X178" s="134"/>
      <c r="Y178" s="134"/>
      <c r="Z178" s="134"/>
      <c r="AA178" s="275"/>
      <c r="AB178" s="211"/>
      <c r="AC178" s="209"/>
    </row>
    <row r="179" spans="5:28" ht="15">
      <c r="E179" s="14"/>
      <c r="F179" s="134"/>
      <c r="G179" s="97"/>
      <c r="H179" s="134"/>
      <c r="I179" s="134"/>
      <c r="J179" s="134"/>
      <c r="K179" s="134"/>
      <c r="L179" s="134"/>
      <c r="M179" s="134"/>
      <c r="N179" s="134"/>
      <c r="O179" s="134"/>
      <c r="P179" s="134"/>
      <c r="Q179" s="134"/>
      <c r="R179" s="134"/>
      <c r="S179" s="134"/>
      <c r="T179" s="134"/>
      <c r="U179" s="134"/>
      <c r="V179" s="134"/>
      <c r="W179" s="134"/>
      <c r="X179" s="134"/>
      <c r="Y179" s="134"/>
      <c r="Z179" s="134"/>
      <c r="AA179" s="275"/>
      <c r="AB179" s="211"/>
    </row>
    <row r="180" spans="5:28" ht="15">
      <c r="E180" s="11"/>
      <c r="F180" s="12"/>
      <c r="G180" s="284"/>
      <c r="H180" s="12"/>
      <c r="I180" s="12"/>
      <c r="J180" s="12"/>
      <c r="K180" s="12"/>
      <c r="L180" s="12"/>
      <c r="M180" s="12"/>
      <c r="N180" s="12"/>
      <c r="O180" s="12"/>
      <c r="P180" s="12"/>
      <c r="Q180" s="12"/>
      <c r="R180" s="12"/>
      <c r="S180" s="12"/>
      <c r="T180" s="12"/>
      <c r="U180" s="12"/>
      <c r="V180" s="12"/>
      <c r="W180" s="12"/>
      <c r="X180" s="12"/>
      <c r="Y180" s="12"/>
      <c r="Z180" s="12"/>
      <c r="AA180" s="285"/>
      <c r="AB180" s="211"/>
    </row>
    <row r="181" spans="5:27" ht="15">
      <c r="E181" s="5"/>
      <c r="F181" s="6"/>
      <c r="G181" s="286"/>
      <c r="H181" s="6"/>
      <c r="I181" s="6"/>
      <c r="J181" s="6"/>
      <c r="K181" s="6"/>
      <c r="L181" s="6"/>
      <c r="M181" s="6"/>
      <c r="N181" s="6"/>
      <c r="O181" s="6"/>
      <c r="P181" s="6"/>
      <c r="Q181" s="6"/>
      <c r="R181" s="6"/>
      <c r="S181" s="6"/>
      <c r="T181" s="6"/>
      <c r="U181" s="6"/>
      <c r="V181" s="6"/>
      <c r="W181" s="6"/>
      <c r="X181" s="6"/>
      <c r="Y181" s="6"/>
      <c r="Z181" s="6"/>
      <c r="AA181" s="287"/>
    </row>
    <row r="182" spans="5:27" ht="15">
      <c r="E182" s="50" t="s">
        <v>284</v>
      </c>
      <c r="F182" s="288" t="s">
        <v>300</v>
      </c>
      <c r="G182" s="97"/>
      <c r="H182" s="134"/>
      <c r="I182" s="134"/>
      <c r="J182" s="134"/>
      <c r="K182" s="134"/>
      <c r="L182" s="134"/>
      <c r="M182" s="134"/>
      <c r="N182" s="134"/>
      <c r="O182" s="134"/>
      <c r="P182" s="134"/>
      <c r="Q182" s="134"/>
      <c r="R182" s="134"/>
      <c r="S182" s="134"/>
      <c r="T182" s="134"/>
      <c r="U182" s="134"/>
      <c r="V182" s="134"/>
      <c r="W182" s="134"/>
      <c r="X182" s="134"/>
      <c r="Y182" s="134"/>
      <c r="Z182" s="134"/>
      <c r="AA182" s="275"/>
    </row>
    <row r="183" spans="5:27" ht="18.75">
      <c r="E183" s="289"/>
      <c r="F183" s="288" t="s">
        <v>301</v>
      </c>
      <c r="G183" s="69"/>
      <c r="H183" s="70"/>
      <c r="I183" s="70"/>
      <c r="J183" s="70"/>
      <c r="K183" s="134"/>
      <c r="L183" s="134"/>
      <c r="M183" s="134"/>
      <c r="N183" s="134"/>
      <c r="O183" s="134"/>
      <c r="P183" s="134"/>
      <c r="Q183" s="134"/>
      <c r="R183" s="134"/>
      <c r="S183" s="134"/>
      <c r="T183" s="134"/>
      <c r="U183" s="134"/>
      <c r="V183" s="134"/>
      <c r="W183" s="134"/>
      <c r="X183" s="134"/>
      <c r="Y183" s="134"/>
      <c r="Z183" s="134"/>
      <c r="AA183" s="275"/>
    </row>
    <row r="184" spans="5:27" ht="15">
      <c r="E184" s="50"/>
      <c r="F184" s="288" t="s">
        <v>302</v>
      </c>
      <c r="G184" s="97"/>
      <c r="H184" s="134"/>
      <c r="I184" s="134"/>
      <c r="J184" s="134"/>
      <c r="K184" s="134"/>
      <c r="L184" s="134"/>
      <c r="M184" s="134"/>
      <c r="N184" s="134"/>
      <c r="O184" s="134"/>
      <c r="P184" s="134"/>
      <c r="Q184" s="134"/>
      <c r="R184" s="134"/>
      <c r="S184" s="134"/>
      <c r="T184" s="134"/>
      <c r="U184" s="134"/>
      <c r="V184" s="134"/>
      <c r="W184" s="134"/>
      <c r="X184" s="134"/>
      <c r="Y184" s="134"/>
      <c r="Z184" s="134"/>
      <c r="AA184" s="275"/>
    </row>
    <row r="185" spans="5:29" s="133" customFormat="1" ht="15">
      <c r="E185" s="50"/>
      <c r="F185" s="290"/>
      <c r="G185" s="97"/>
      <c r="H185" s="134"/>
      <c r="I185" s="134"/>
      <c r="J185" s="134"/>
      <c r="K185" s="134"/>
      <c r="L185" s="134"/>
      <c r="M185" s="134"/>
      <c r="N185" s="134"/>
      <c r="O185" s="134"/>
      <c r="P185" s="134"/>
      <c r="Q185" s="134"/>
      <c r="R185" s="134"/>
      <c r="S185" s="134"/>
      <c r="T185" s="134"/>
      <c r="U185" s="134"/>
      <c r="V185" s="134"/>
      <c r="W185" s="134"/>
      <c r="X185" s="134"/>
      <c r="Y185" s="134"/>
      <c r="Z185" s="134"/>
      <c r="AA185" s="275"/>
      <c r="AB185" s="209"/>
      <c r="AC185" s="209"/>
    </row>
    <row r="186" spans="5:27" ht="15">
      <c r="E186" s="50" t="s">
        <v>285</v>
      </c>
      <c r="F186" s="288" t="s">
        <v>286</v>
      </c>
      <c r="G186" s="97"/>
      <c r="H186" s="134"/>
      <c r="I186" s="134"/>
      <c r="J186" s="134"/>
      <c r="K186" s="134"/>
      <c r="L186" s="134"/>
      <c r="M186" s="134"/>
      <c r="N186" s="134"/>
      <c r="O186" s="134"/>
      <c r="P186" s="134"/>
      <c r="Q186" s="134"/>
      <c r="R186" s="134"/>
      <c r="S186" s="134"/>
      <c r="T186" s="134"/>
      <c r="U186" s="134"/>
      <c r="V186" s="134"/>
      <c r="W186" s="134"/>
      <c r="X186" s="134"/>
      <c r="Y186" s="134"/>
      <c r="Z186" s="134"/>
      <c r="AA186" s="275"/>
    </row>
    <row r="187" spans="5:27" ht="15">
      <c r="E187" s="50"/>
      <c r="F187" s="291" t="s">
        <v>293</v>
      </c>
      <c r="G187" s="97"/>
      <c r="H187" s="134"/>
      <c r="I187" s="134"/>
      <c r="J187" s="134"/>
      <c r="K187" s="134"/>
      <c r="L187" s="134"/>
      <c r="M187" s="134"/>
      <c r="N187" s="134"/>
      <c r="O187" s="134"/>
      <c r="P187" s="134"/>
      <c r="Q187" s="134"/>
      <c r="R187" s="134"/>
      <c r="S187" s="134"/>
      <c r="T187" s="134"/>
      <c r="U187" s="134"/>
      <c r="V187" s="134"/>
      <c r="W187" s="134"/>
      <c r="X187" s="134"/>
      <c r="Y187" s="134"/>
      <c r="Z187" s="134"/>
      <c r="AA187" s="275"/>
    </row>
    <row r="188" spans="5:29" s="133" customFormat="1" ht="15">
      <c r="E188" s="50"/>
      <c r="F188" s="292" t="s">
        <v>296</v>
      </c>
      <c r="G188" s="97"/>
      <c r="H188" s="134"/>
      <c r="I188" s="134"/>
      <c r="J188" s="134"/>
      <c r="K188" s="134"/>
      <c r="L188" s="134"/>
      <c r="M188" s="134"/>
      <c r="N188" s="134"/>
      <c r="O188" s="134"/>
      <c r="P188" s="134"/>
      <c r="Q188" s="134"/>
      <c r="R188" s="134"/>
      <c r="S188" s="134"/>
      <c r="T188" s="134"/>
      <c r="U188" s="134"/>
      <c r="V188" s="134"/>
      <c r="W188" s="134"/>
      <c r="X188" s="134"/>
      <c r="Y188" s="134"/>
      <c r="Z188" s="134"/>
      <c r="AA188" s="275"/>
      <c r="AB188" s="209"/>
      <c r="AC188" s="209"/>
    </row>
    <row r="189" spans="5:27" ht="15">
      <c r="E189" s="50"/>
      <c r="F189" s="293" t="s">
        <v>287</v>
      </c>
      <c r="G189" s="97"/>
      <c r="H189" s="134"/>
      <c r="I189" s="134"/>
      <c r="J189" s="134"/>
      <c r="K189" s="134"/>
      <c r="L189" s="134"/>
      <c r="M189" s="134"/>
      <c r="N189" s="134"/>
      <c r="O189" s="134"/>
      <c r="P189" s="134"/>
      <c r="Q189" s="134"/>
      <c r="R189" s="134"/>
      <c r="S189" s="134"/>
      <c r="T189" s="134"/>
      <c r="U189" s="134"/>
      <c r="V189" s="134"/>
      <c r="W189" s="134"/>
      <c r="X189" s="134"/>
      <c r="Y189" s="134"/>
      <c r="Z189" s="134"/>
      <c r="AA189" s="275"/>
    </row>
    <row r="190" spans="5:27" ht="15">
      <c r="E190" s="50"/>
      <c r="F190" s="293" t="s">
        <v>288</v>
      </c>
      <c r="G190" s="97"/>
      <c r="H190" s="134"/>
      <c r="I190" s="134"/>
      <c r="J190" s="134"/>
      <c r="K190" s="134"/>
      <c r="L190" s="134"/>
      <c r="M190" s="134"/>
      <c r="N190" s="134"/>
      <c r="O190" s="134"/>
      <c r="P190" s="134"/>
      <c r="Q190" s="134"/>
      <c r="R190" s="134"/>
      <c r="S190" s="134"/>
      <c r="T190" s="134"/>
      <c r="U190" s="134"/>
      <c r="V190" s="134"/>
      <c r="W190" s="134"/>
      <c r="X190" s="134"/>
      <c r="Y190" s="134"/>
      <c r="Z190" s="134"/>
      <c r="AA190" s="275"/>
    </row>
    <row r="191" spans="5:27" ht="15">
      <c r="E191" s="50"/>
      <c r="F191" s="293" t="s">
        <v>292</v>
      </c>
      <c r="G191" s="97"/>
      <c r="H191" s="134"/>
      <c r="I191" s="134"/>
      <c r="J191" s="134"/>
      <c r="K191" s="134"/>
      <c r="L191" s="134"/>
      <c r="M191" s="134"/>
      <c r="N191" s="134"/>
      <c r="O191" s="134"/>
      <c r="P191" s="134"/>
      <c r="Q191" s="134"/>
      <c r="R191" s="134"/>
      <c r="S191" s="134"/>
      <c r="T191" s="134"/>
      <c r="U191" s="134"/>
      <c r="V191" s="134"/>
      <c r="W191" s="134"/>
      <c r="X191" s="134"/>
      <c r="Y191" s="134"/>
      <c r="Z191" s="134"/>
      <c r="AA191" s="275"/>
    </row>
    <row r="192" spans="5:27" ht="15">
      <c r="E192" s="50"/>
      <c r="F192" s="294"/>
      <c r="G192" s="97"/>
      <c r="H192" s="134"/>
      <c r="I192" s="134"/>
      <c r="J192" s="134"/>
      <c r="K192" s="134"/>
      <c r="L192" s="134"/>
      <c r="M192" s="134"/>
      <c r="N192" s="134"/>
      <c r="O192" s="134"/>
      <c r="P192" s="134"/>
      <c r="Q192" s="134"/>
      <c r="R192" s="134"/>
      <c r="S192" s="134"/>
      <c r="T192" s="134"/>
      <c r="U192" s="134"/>
      <c r="V192" s="134"/>
      <c r="W192" s="134"/>
      <c r="X192" s="134"/>
      <c r="Y192" s="134"/>
      <c r="Z192" s="134"/>
      <c r="AA192" s="275"/>
    </row>
    <row r="193" spans="5:27" ht="15">
      <c r="E193" s="50"/>
      <c r="F193" s="291" t="s">
        <v>290</v>
      </c>
      <c r="G193" s="97"/>
      <c r="H193" s="134"/>
      <c r="I193" s="134"/>
      <c r="J193" s="134"/>
      <c r="K193" s="134"/>
      <c r="L193" s="134"/>
      <c r="M193" s="134"/>
      <c r="N193" s="134"/>
      <c r="O193" s="134"/>
      <c r="P193" s="134"/>
      <c r="Q193" s="134"/>
      <c r="R193" s="134"/>
      <c r="S193" s="134"/>
      <c r="T193" s="134"/>
      <c r="U193" s="134"/>
      <c r="V193" s="134"/>
      <c r="W193" s="134"/>
      <c r="X193" s="134"/>
      <c r="Y193" s="134"/>
      <c r="Z193" s="134"/>
      <c r="AA193" s="275"/>
    </row>
    <row r="194" spans="5:27" ht="15">
      <c r="E194" s="50"/>
      <c r="F194" s="293" t="s">
        <v>289</v>
      </c>
      <c r="G194" s="97"/>
      <c r="H194" s="134"/>
      <c r="I194" s="134"/>
      <c r="J194" s="134"/>
      <c r="K194" s="134"/>
      <c r="L194" s="134"/>
      <c r="M194" s="134"/>
      <c r="N194" s="134"/>
      <c r="O194" s="134"/>
      <c r="P194" s="134"/>
      <c r="Q194" s="134"/>
      <c r="R194" s="134"/>
      <c r="S194" s="134"/>
      <c r="T194" s="134"/>
      <c r="U194" s="134"/>
      <c r="V194" s="134"/>
      <c r="W194" s="134"/>
      <c r="X194" s="134"/>
      <c r="Y194" s="134"/>
      <c r="Z194" s="134"/>
      <c r="AA194" s="275"/>
    </row>
    <row r="195" spans="5:27" ht="15">
      <c r="E195" s="50"/>
      <c r="F195" s="293" t="s">
        <v>297</v>
      </c>
      <c r="G195" s="97"/>
      <c r="H195" s="134"/>
      <c r="I195" s="134"/>
      <c r="J195" s="134"/>
      <c r="K195" s="134"/>
      <c r="L195" s="134"/>
      <c r="M195" s="134"/>
      <c r="N195" s="134"/>
      <c r="O195" s="134"/>
      <c r="P195" s="134"/>
      <c r="Q195" s="134"/>
      <c r="R195" s="134"/>
      <c r="S195" s="134"/>
      <c r="T195" s="134"/>
      <c r="U195" s="134"/>
      <c r="V195" s="134"/>
      <c r="W195" s="134"/>
      <c r="X195" s="134"/>
      <c r="Y195" s="134"/>
      <c r="Z195" s="134"/>
      <c r="AA195" s="275"/>
    </row>
    <row r="196" spans="5:29" s="133" customFormat="1" ht="15">
      <c r="E196" s="50"/>
      <c r="F196" s="293"/>
      <c r="G196" s="97"/>
      <c r="H196" s="134"/>
      <c r="I196" s="134"/>
      <c r="J196" s="134"/>
      <c r="K196" s="134"/>
      <c r="L196" s="134"/>
      <c r="M196" s="134"/>
      <c r="N196" s="134"/>
      <c r="O196" s="134"/>
      <c r="P196" s="134"/>
      <c r="Q196" s="134"/>
      <c r="R196" s="134"/>
      <c r="S196" s="134"/>
      <c r="T196" s="134"/>
      <c r="U196" s="134"/>
      <c r="V196" s="134"/>
      <c r="W196" s="134"/>
      <c r="X196" s="134"/>
      <c r="Y196" s="134"/>
      <c r="Z196" s="134"/>
      <c r="AA196" s="275"/>
      <c r="AB196" s="209"/>
      <c r="AC196" s="209"/>
    </row>
    <row r="197" spans="5:29" s="133" customFormat="1" ht="15">
      <c r="E197" s="50"/>
      <c r="F197" s="288" t="s">
        <v>305</v>
      </c>
      <c r="G197" s="97"/>
      <c r="H197" s="134"/>
      <c r="I197" s="134"/>
      <c r="J197" s="134"/>
      <c r="K197" s="134"/>
      <c r="L197" s="134"/>
      <c r="M197" s="134"/>
      <c r="N197" s="134"/>
      <c r="O197" s="134"/>
      <c r="P197" s="134"/>
      <c r="Q197" s="134"/>
      <c r="R197" s="134"/>
      <c r="S197" s="134"/>
      <c r="T197" s="134"/>
      <c r="U197" s="134"/>
      <c r="V197" s="134"/>
      <c r="W197" s="134"/>
      <c r="X197" s="134"/>
      <c r="Y197" s="134"/>
      <c r="Z197" s="134"/>
      <c r="AA197" s="275"/>
      <c r="AB197" s="209"/>
      <c r="AC197" s="209"/>
    </row>
    <row r="198" spans="5:29" s="133" customFormat="1" ht="15">
      <c r="E198" s="50"/>
      <c r="F198" s="288" t="s">
        <v>306</v>
      </c>
      <c r="G198" s="97"/>
      <c r="H198" s="134"/>
      <c r="I198" s="134"/>
      <c r="J198" s="134"/>
      <c r="K198" s="134"/>
      <c r="L198" s="134"/>
      <c r="M198" s="134"/>
      <c r="N198" s="134"/>
      <c r="O198" s="134"/>
      <c r="P198" s="134"/>
      <c r="Q198" s="134"/>
      <c r="R198" s="134"/>
      <c r="S198" s="134"/>
      <c r="T198" s="134"/>
      <c r="U198" s="134"/>
      <c r="V198" s="134"/>
      <c r="W198" s="134"/>
      <c r="X198" s="134"/>
      <c r="Y198" s="134"/>
      <c r="Z198" s="134"/>
      <c r="AA198" s="275"/>
      <c r="AB198" s="209"/>
      <c r="AC198" s="209"/>
    </row>
    <row r="199" spans="5:29" s="133" customFormat="1" ht="15">
      <c r="E199" s="50"/>
      <c r="F199" s="293"/>
      <c r="G199" s="97"/>
      <c r="H199" s="134"/>
      <c r="I199" s="134"/>
      <c r="J199" s="134"/>
      <c r="K199" s="134"/>
      <c r="L199" s="134"/>
      <c r="M199" s="134"/>
      <c r="N199" s="134"/>
      <c r="O199" s="134"/>
      <c r="P199" s="134"/>
      <c r="Q199" s="134"/>
      <c r="R199" s="134"/>
      <c r="S199" s="134"/>
      <c r="T199" s="134"/>
      <c r="U199" s="134"/>
      <c r="V199" s="134"/>
      <c r="W199" s="134"/>
      <c r="X199" s="134"/>
      <c r="Y199" s="134"/>
      <c r="Z199" s="134"/>
      <c r="AA199" s="275"/>
      <c r="AB199" s="209"/>
      <c r="AC199" s="209"/>
    </row>
    <row r="200" spans="5:27" ht="15">
      <c r="E200" s="50"/>
      <c r="F200" s="134"/>
      <c r="G200" s="97"/>
      <c r="H200" s="134"/>
      <c r="I200" s="134"/>
      <c r="J200" s="134"/>
      <c r="K200" s="134"/>
      <c r="L200" s="134"/>
      <c r="M200" s="134"/>
      <c r="N200" s="134"/>
      <c r="O200" s="134"/>
      <c r="P200" s="134"/>
      <c r="Q200" s="134"/>
      <c r="R200" s="134"/>
      <c r="S200" s="134"/>
      <c r="T200" s="134"/>
      <c r="U200" s="134"/>
      <c r="V200" s="134"/>
      <c r="W200" s="134"/>
      <c r="X200" s="134"/>
      <c r="Y200" s="134"/>
      <c r="Z200" s="134"/>
      <c r="AA200" s="275"/>
    </row>
    <row r="201" spans="5:29" s="237" customFormat="1" ht="15">
      <c r="E201" s="295" t="s">
        <v>291</v>
      </c>
      <c r="F201" s="66" t="s">
        <v>298</v>
      </c>
      <c r="G201" s="67"/>
      <c r="H201" s="66"/>
      <c r="I201" s="66"/>
      <c r="J201" s="66"/>
      <c r="K201" s="66"/>
      <c r="L201" s="66"/>
      <c r="M201" s="66"/>
      <c r="N201" s="66"/>
      <c r="O201" s="66"/>
      <c r="P201" s="66"/>
      <c r="Q201" s="66"/>
      <c r="R201" s="66"/>
      <c r="S201" s="66"/>
      <c r="T201" s="66"/>
      <c r="U201" s="66"/>
      <c r="V201" s="66"/>
      <c r="W201" s="66"/>
      <c r="X201" s="66"/>
      <c r="Y201" s="66"/>
      <c r="Z201" s="66"/>
      <c r="AA201" s="276"/>
      <c r="AB201" s="238"/>
      <c r="AC201" s="238"/>
    </row>
    <row r="202" spans="5:27" ht="15">
      <c r="E202" s="14"/>
      <c r="F202" s="134"/>
      <c r="G202" s="97"/>
      <c r="H202" s="134"/>
      <c r="I202" s="134"/>
      <c r="J202" s="134"/>
      <c r="K202" s="134"/>
      <c r="L202" s="134"/>
      <c r="M202" s="134"/>
      <c r="N202" s="134"/>
      <c r="O202" s="134"/>
      <c r="P202" s="134"/>
      <c r="Q202" s="134"/>
      <c r="R202" s="134"/>
      <c r="S202" s="134"/>
      <c r="T202" s="134"/>
      <c r="U202" s="134"/>
      <c r="V202" s="134"/>
      <c r="W202" s="134"/>
      <c r="X202" s="134"/>
      <c r="Y202" s="134"/>
      <c r="Z202" s="134"/>
      <c r="AA202" s="275"/>
    </row>
    <row r="203" spans="5:27" ht="15">
      <c r="E203" s="11"/>
      <c r="F203" s="12"/>
      <c r="G203" s="284"/>
      <c r="H203" s="12"/>
      <c r="I203" s="12"/>
      <c r="J203" s="12"/>
      <c r="K203" s="12"/>
      <c r="L203" s="12"/>
      <c r="M203" s="12"/>
      <c r="N203" s="12"/>
      <c r="O203" s="12"/>
      <c r="P203" s="12"/>
      <c r="Q203" s="12"/>
      <c r="R203" s="12"/>
      <c r="S203" s="12"/>
      <c r="T203" s="12"/>
      <c r="U203" s="12"/>
      <c r="V203" s="12"/>
      <c r="W203" s="12"/>
      <c r="X203" s="12"/>
      <c r="Y203" s="12"/>
      <c r="Z203" s="12"/>
      <c r="AA203" s="285"/>
    </row>
    <row r="204" spans="7:27" ht="15">
      <c r="G204" s="57"/>
      <c r="H204" s="2"/>
      <c r="I204" s="2"/>
      <c r="J204" s="2"/>
      <c r="K204" s="2"/>
      <c r="L204" s="2"/>
      <c r="M204" s="2"/>
      <c r="N204" s="2"/>
      <c r="O204" s="2"/>
      <c r="P204" s="2"/>
      <c r="Q204" s="85"/>
      <c r="R204" s="134"/>
      <c r="S204" s="134"/>
      <c r="T204" s="2"/>
      <c r="U204" s="2"/>
      <c r="V204" s="134"/>
      <c r="W204" s="2"/>
      <c r="X204" s="2"/>
      <c r="Y204" s="2"/>
      <c r="Z204" s="134"/>
      <c r="AA204" s="211"/>
    </row>
    <row r="205" spans="7:27" ht="15">
      <c r="G205" s="57"/>
      <c r="H205" s="2"/>
      <c r="I205" s="2"/>
      <c r="J205" s="2"/>
      <c r="K205" s="2"/>
      <c r="L205" s="2"/>
      <c r="M205" s="2"/>
      <c r="N205" s="2"/>
      <c r="O205" s="2"/>
      <c r="P205" s="2"/>
      <c r="Q205" s="85"/>
      <c r="R205" s="134"/>
      <c r="S205" s="134"/>
      <c r="T205" s="2"/>
      <c r="U205" s="2"/>
      <c r="V205" s="134"/>
      <c r="W205" s="2"/>
      <c r="X205" s="2"/>
      <c r="Y205" s="2"/>
      <c r="Z205" s="134"/>
      <c r="AA205" s="211"/>
    </row>
    <row r="206" spans="7:27" ht="15">
      <c r="G206" s="57"/>
      <c r="H206" s="2"/>
      <c r="I206" s="2"/>
      <c r="J206" s="2"/>
      <c r="K206" s="2"/>
      <c r="L206" s="2"/>
      <c r="M206" s="2"/>
      <c r="N206" s="2"/>
      <c r="O206" s="2"/>
      <c r="P206" s="2"/>
      <c r="Q206" s="85"/>
      <c r="R206" s="134"/>
      <c r="S206" s="134"/>
      <c r="T206" s="2"/>
      <c r="U206" s="2"/>
      <c r="V206" s="134"/>
      <c r="W206" s="2"/>
      <c r="X206" s="2"/>
      <c r="Y206" s="2"/>
      <c r="Z206" s="134"/>
      <c r="AA206" s="211"/>
    </row>
    <row r="207" spans="7:27" ht="15">
      <c r="G207" s="57"/>
      <c r="H207" s="2"/>
      <c r="I207" s="2"/>
      <c r="J207" s="2"/>
      <c r="K207" s="2"/>
      <c r="L207" s="2"/>
      <c r="M207" s="2"/>
      <c r="N207" s="2"/>
      <c r="O207" s="2"/>
      <c r="P207" s="2"/>
      <c r="Q207" s="85"/>
      <c r="R207" s="134"/>
      <c r="S207" s="134"/>
      <c r="T207" s="2"/>
      <c r="U207" s="2"/>
      <c r="V207" s="134"/>
      <c r="W207" s="2"/>
      <c r="X207" s="2"/>
      <c r="Y207" s="2"/>
      <c r="Z207" s="134"/>
      <c r="AA207" s="211"/>
    </row>
    <row r="208" spans="7:27" ht="15">
      <c r="G208" s="57"/>
      <c r="H208" s="2"/>
      <c r="I208" s="2"/>
      <c r="J208" s="2"/>
      <c r="K208" s="2"/>
      <c r="L208" s="2"/>
      <c r="M208" s="2"/>
      <c r="N208" s="2"/>
      <c r="O208" s="2"/>
      <c r="P208" s="2"/>
      <c r="Q208" s="85"/>
      <c r="R208" s="134"/>
      <c r="S208" s="134"/>
      <c r="T208" s="2"/>
      <c r="U208" s="2"/>
      <c r="V208" s="134"/>
      <c r="W208" s="2"/>
      <c r="X208" s="2"/>
      <c r="Y208" s="2"/>
      <c r="Z208" s="134"/>
      <c r="AA208" s="211"/>
    </row>
    <row r="209" spans="7:27" ht="15">
      <c r="G209" s="57"/>
      <c r="H209" s="2"/>
      <c r="I209" s="2"/>
      <c r="J209" s="2"/>
      <c r="K209" s="2"/>
      <c r="L209" s="2"/>
      <c r="M209" s="2"/>
      <c r="N209" s="2"/>
      <c r="O209" s="2"/>
      <c r="P209" s="2"/>
      <c r="Q209" s="85"/>
      <c r="R209" s="134"/>
      <c r="S209" s="134"/>
      <c r="T209" s="2"/>
      <c r="U209" s="2"/>
      <c r="V209" s="134"/>
      <c r="W209" s="2"/>
      <c r="X209" s="2"/>
      <c r="Y209" s="2"/>
      <c r="Z209" s="134"/>
      <c r="AA209" s="211"/>
    </row>
    <row r="210" spans="7:27" ht="15">
      <c r="G210" s="57"/>
      <c r="H210" s="2"/>
      <c r="I210" s="2"/>
      <c r="J210" s="2"/>
      <c r="K210" s="2"/>
      <c r="L210" s="2"/>
      <c r="M210" s="2"/>
      <c r="N210" s="2"/>
      <c r="O210" s="2"/>
      <c r="P210" s="2"/>
      <c r="Q210" s="85"/>
      <c r="R210" s="134"/>
      <c r="S210" s="134"/>
      <c r="T210" s="2"/>
      <c r="U210" s="2"/>
      <c r="V210" s="134"/>
      <c r="W210" s="2"/>
      <c r="X210" s="2"/>
      <c r="Y210" s="2"/>
      <c r="Z210" s="134"/>
      <c r="AA210" s="211"/>
    </row>
    <row r="211" spans="7:27" ht="15">
      <c r="G211" s="57"/>
      <c r="H211" s="2"/>
      <c r="I211" s="2"/>
      <c r="J211" s="2"/>
      <c r="K211" s="2"/>
      <c r="L211" s="2"/>
      <c r="M211" s="2"/>
      <c r="N211" s="2"/>
      <c r="O211" s="2"/>
      <c r="P211" s="2"/>
      <c r="Q211" s="85"/>
      <c r="R211" s="134"/>
      <c r="S211" s="134"/>
      <c r="T211" s="2"/>
      <c r="U211" s="2"/>
      <c r="V211" s="134"/>
      <c r="W211" s="2"/>
      <c r="X211" s="2"/>
      <c r="Y211" s="2"/>
      <c r="Z211" s="134"/>
      <c r="AA211" s="211"/>
    </row>
    <row r="212" spans="7:27" ht="15">
      <c r="G212" s="57"/>
      <c r="H212" s="2"/>
      <c r="I212" s="2"/>
      <c r="J212" s="2"/>
      <c r="K212" s="2"/>
      <c r="L212" s="2"/>
      <c r="M212" s="2"/>
      <c r="N212" s="2"/>
      <c r="O212" s="2"/>
      <c r="P212" s="2"/>
      <c r="Q212" s="85"/>
      <c r="R212" s="134"/>
      <c r="S212" s="134"/>
      <c r="T212" s="2"/>
      <c r="U212" s="2"/>
      <c r="V212" s="134"/>
      <c r="W212" s="2"/>
      <c r="X212" s="2"/>
      <c r="Y212" s="2"/>
      <c r="Z212" s="134"/>
      <c r="AA212" s="211"/>
    </row>
    <row r="213" spans="7:27" ht="15">
      <c r="G213" s="57"/>
      <c r="H213" s="2"/>
      <c r="I213" s="2"/>
      <c r="J213" s="2"/>
      <c r="K213" s="2"/>
      <c r="L213" s="2"/>
      <c r="M213" s="2"/>
      <c r="N213" s="2"/>
      <c r="O213" s="2"/>
      <c r="P213" s="2"/>
      <c r="Q213" s="85"/>
      <c r="R213" s="134"/>
      <c r="S213" s="134"/>
      <c r="T213" s="2"/>
      <c r="U213" s="2"/>
      <c r="V213" s="134"/>
      <c r="W213" s="2"/>
      <c r="X213" s="2"/>
      <c r="Y213" s="2"/>
      <c r="Z213" s="134"/>
      <c r="AA213" s="211"/>
    </row>
    <row r="214" spans="7:27" ht="15">
      <c r="G214" s="57"/>
      <c r="H214" s="2"/>
      <c r="I214" s="2"/>
      <c r="J214" s="2"/>
      <c r="K214" s="2"/>
      <c r="L214" s="2"/>
      <c r="M214" s="2"/>
      <c r="N214" s="2"/>
      <c r="O214" s="2"/>
      <c r="P214" s="2"/>
      <c r="Q214" s="85"/>
      <c r="R214" s="134"/>
      <c r="S214" s="134"/>
      <c r="T214" s="2"/>
      <c r="U214" s="2"/>
      <c r="V214" s="134"/>
      <c r="W214" s="2"/>
      <c r="X214" s="2"/>
      <c r="Y214" s="2"/>
      <c r="Z214" s="134"/>
      <c r="AA214" s="211"/>
    </row>
    <row r="215" spans="7:27" ht="15">
      <c r="G215" s="57"/>
      <c r="H215" s="2"/>
      <c r="I215" s="2"/>
      <c r="J215" s="2"/>
      <c r="K215" s="2"/>
      <c r="L215" s="2"/>
      <c r="M215" s="2"/>
      <c r="N215" s="2"/>
      <c r="O215" s="2"/>
      <c r="P215" s="2"/>
      <c r="Q215" s="85"/>
      <c r="R215" s="134"/>
      <c r="S215" s="134"/>
      <c r="T215" s="2"/>
      <c r="U215" s="2"/>
      <c r="V215" s="134"/>
      <c r="W215" s="2"/>
      <c r="X215" s="2"/>
      <c r="Y215" s="2"/>
      <c r="Z215" s="134"/>
      <c r="AA215" s="211"/>
    </row>
    <row r="216" spans="7:27" ht="15">
      <c r="G216" s="57"/>
      <c r="H216" s="2"/>
      <c r="I216" s="2"/>
      <c r="J216" s="2"/>
      <c r="K216" s="2"/>
      <c r="L216" s="2"/>
      <c r="M216" s="2"/>
      <c r="N216" s="2"/>
      <c r="O216" s="2"/>
      <c r="P216" s="2"/>
      <c r="Q216" s="85"/>
      <c r="R216" s="134"/>
      <c r="S216" s="134"/>
      <c r="T216" s="2"/>
      <c r="U216" s="2"/>
      <c r="V216" s="134"/>
      <c r="W216" s="2"/>
      <c r="X216" s="2"/>
      <c r="Y216" s="2"/>
      <c r="Z216" s="134"/>
      <c r="AA216" s="211"/>
    </row>
    <row r="217" spans="7:27" ht="15">
      <c r="G217" s="57"/>
      <c r="H217" s="2"/>
      <c r="I217" s="2"/>
      <c r="J217" s="2"/>
      <c r="K217" s="2"/>
      <c r="L217" s="2"/>
      <c r="M217" s="2"/>
      <c r="N217" s="2"/>
      <c r="O217" s="2"/>
      <c r="P217" s="2"/>
      <c r="Q217" s="85"/>
      <c r="R217" s="134"/>
      <c r="S217" s="134"/>
      <c r="T217" s="2"/>
      <c r="U217" s="2"/>
      <c r="V217" s="134"/>
      <c r="W217" s="2"/>
      <c r="X217" s="2"/>
      <c r="Y217" s="2"/>
      <c r="Z217" s="134"/>
      <c r="AA217" s="211"/>
    </row>
    <row r="218" spans="7:27" ht="15">
      <c r="G218" s="57"/>
      <c r="H218" s="2"/>
      <c r="I218" s="2"/>
      <c r="J218" s="2"/>
      <c r="K218" s="2"/>
      <c r="L218" s="2"/>
      <c r="M218" s="2"/>
      <c r="N218" s="2"/>
      <c r="O218" s="2"/>
      <c r="P218" s="2"/>
      <c r="Q218" s="85"/>
      <c r="R218" s="134"/>
      <c r="S218" s="134"/>
      <c r="T218" s="2"/>
      <c r="U218" s="2"/>
      <c r="V218" s="134"/>
      <c r="W218" s="2"/>
      <c r="X218" s="2"/>
      <c r="Y218" s="2"/>
      <c r="Z218" s="134"/>
      <c r="AA218" s="211"/>
    </row>
    <row r="219" spans="7:27" ht="15">
      <c r="G219" s="57"/>
      <c r="H219" s="2"/>
      <c r="I219" s="2"/>
      <c r="J219" s="2"/>
      <c r="K219" s="2"/>
      <c r="L219" s="2"/>
      <c r="M219" s="2"/>
      <c r="N219" s="2"/>
      <c r="O219" s="2"/>
      <c r="P219" s="2"/>
      <c r="Q219" s="85"/>
      <c r="R219" s="134"/>
      <c r="S219" s="134"/>
      <c r="T219" s="2"/>
      <c r="U219" s="2"/>
      <c r="V219" s="134"/>
      <c r="W219" s="2"/>
      <c r="X219" s="2"/>
      <c r="Y219" s="2"/>
      <c r="Z219" s="134"/>
      <c r="AA219" s="211"/>
    </row>
    <row r="220" spans="7:27" ht="15">
      <c r="G220" s="57"/>
      <c r="H220" s="2"/>
      <c r="I220" s="2"/>
      <c r="J220" s="2"/>
      <c r="K220" s="2"/>
      <c r="L220" s="2"/>
      <c r="M220" s="2"/>
      <c r="N220" s="2"/>
      <c r="O220" s="2"/>
      <c r="P220" s="2"/>
      <c r="Q220" s="85"/>
      <c r="R220" s="134"/>
      <c r="S220" s="134"/>
      <c r="T220" s="2"/>
      <c r="U220" s="2"/>
      <c r="V220" s="134"/>
      <c r="W220" s="2"/>
      <c r="X220" s="2"/>
      <c r="Y220" s="2"/>
      <c r="Z220" s="134"/>
      <c r="AA220" s="211"/>
    </row>
    <row r="221" spans="7:27" ht="18.75">
      <c r="G221" s="69"/>
      <c r="H221" s="70"/>
      <c r="I221" s="70"/>
      <c r="J221" s="70"/>
      <c r="K221" s="2"/>
      <c r="L221" s="2"/>
      <c r="M221" s="2"/>
      <c r="N221" s="2"/>
      <c r="O221" s="2"/>
      <c r="P221" s="2"/>
      <c r="Q221" s="85"/>
      <c r="R221" s="134"/>
      <c r="S221" s="134"/>
      <c r="T221" s="2"/>
      <c r="U221" s="2"/>
      <c r="V221" s="134"/>
      <c r="W221" s="2"/>
      <c r="X221" s="2"/>
      <c r="Y221" s="2"/>
      <c r="Z221" s="134"/>
      <c r="AA221" s="211"/>
    </row>
    <row r="222" spans="7:27" ht="15">
      <c r="G222" s="57"/>
      <c r="H222" s="2"/>
      <c r="I222" s="2"/>
      <c r="J222" s="2"/>
      <c r="K222" s="2"/>
      <c r="L222" s="2"/>
      <c r="M222" s="2"/>
      <c r="N222" s="2"/>
      <c r="O222" s="2"/>
      <c r="P222" s="2"/>
      <c r="Q222" s="85"/>
      <c r="R222" s="134"/>
      <c r="S222" s="134"/>
      <c r="T222" s="2"/>
      <c r="U222" s="2"/>
      <c r="V222" s="134"/>
      <c r="W222" s="2"/>
      <c r="X222" s="2"/>
      <c r="Y222" s="2"/>
      <c r="Z222" s="134"/>
      <c r="AA222" s="211"/>
    </row>
    <row r="223" spans="7:27" ht="15">
      <c r="G223" s="57"/>
      <c r="H223" s="2"/>
      <c r="I223" s="2"/>
      <c r="J223" s="2"/>
      <c r="K223" s="2"/>
      <c r="L223" s="2"/>
      <c r="M223" s="2"/>
      <c r="N223" s="2"/>
      <c r="O223" s="2"/>
      <c r="P223" s="2"/>
      <c r="Q223" s="85"/>
      <c r="R223" s="134"/>
      <c r="S223" s="134"/>
      <c r="T223" s="2"/>
      <c r="U223" s="2"/>
      <c r="V223" s="134"/>
      <c r="W223" s="2"/>
      <c r="X223" s="2"/>
      <c r="Y223" s="2"/>
      <c r="Z223" s="134"/>
      <c r="AA223" s="211"/>
    </row>
    <row r="224" spans="7:27" ht="15">
      <c r="G224" s="57"/>
      <c r="H224" s="2"/>
      <c r="I224" s="2"/>
      <c r="J224" s="2"/>
      <c r="K224" s="2"/>
      <c r="L224" s="2"/>
      <c r="M224" s="2"/>
      <c r="N224" s="2"/>
      <c r="O224" s="2"/>
      <c r="P224" s="2"/>
      <c r="Q224" s="85"/>
      <c r="R224" s="134"/>
      <c r="S224" s="134"/>
      <c r="T224" s="2"/>
      <c r="U224" s="2"/>
      <c r="V224" s="134"/>
      <c r="W224" s="2"/>
      <c r="X224" s="2"/>
      <c r="Y224" s="2"/>
      <c r="Z224" s="134"/>
      <c r="AA224" s="211"/>
    </row>
    <row r="225" spans="7:27" ht="15">
      <c r="G225" s="57"/>
      <c r="H225" s="2"/>
      <c r="I225" s="2"/>
      <c r="J225" s="2"/>
      <c r="K225" s="2"/>
      <c r="L225" s="2"/>
      <c r="M225" s="2"/>
      <c r="N225" s="2"/>
      <c r="O225" s="2"/>
      <c r="P225" s="2"/>
      <c r="Q225" s="85"/>
      <c r="R225" s="134"/>
      <c r="S225" s="134"/>
      <c r="T225" s="2"/>
      <c r="U225" s="2"/>
      <c r="V225" s="134"/>
      <c r="W225" s="2"/>
      <c r="X225" s="2"/>
      <c r="Y225" s="2"/>
      <c r="Z225" s="134"/>
      <c r="AA225" s="211"/>
    </row>
    <row r="226" spans="7:27" ht="15">
      <c r="G226" s="57"/>
      <c r="H226" s="2"/>
      <c r="I226" s="2"/>
      <c r="J226" s="2"/>
      <c r="K226" s="2"/>
      <c r="L226" s="2"/>
      <c r="M226" s="2"/>
      <c r="N226" s="2"/>
      <c r="O226" s="2"/>
      <c r="P226" s="2"/>
      <c r="Q226" s="85"/>
      <c r="R226" s="134"/>
      <c r="S226" s="134"/>
      <c r="T226" s="2"/>
      <c r="U226" s="2"/>
      <c r="V226" s="134"/>
      <c r="W226" s="2"/>
      <c r="X226" s="2"/>
      <c r="Y226" s="2"/>
      <c r="Z226" s="134"/>
      <c r="AA226" s="211"/>
    </row>
    <row r="227" spans="7:27" ht="15">
      <c r="G227" s="57"/>
      <c r="H227" s="2"/>
      <c r="I227" s="2"/>
      <c r="J227" s="2"/>
      <c r="K227" s="2"/>
      <c r="L227" s="2"/>
      <c r="M227" s="2"/>
      <c r="N227" s="2"/>
      <c r="O227" s="2"/>
      <c r="P227" s="2"/>
      <c r="Q227" s="85"/>
      <c r="R227" s="134"/>
      <c r="S227" s="134"/>
      <c r="T227" s="2"/>
      <c r="U227" s="2"/>
      <c r="V227" s="134"/>
      <c r="W227" s="2"/>
      <c r="X227" s="2"/>
      <c r="Y227" s="2"/>
      <c r="Z227" s="134"/>
      <c r="AA227" s="211"/>
    </row>
    <row r="228" spans="7:27" ht="15">
      <c r="G228" s="57"/>
      <c r="H228" s="2"/>
      <c r="I228" s="2"/>
      <c r="J228" s="2"/>
      <c r="K228" s="2"/>
      <c r="L228" s="2"/>
      <c r="M228" s="2"/>
      <c r="N228" s="2"/>
      <c r="O228" s="2"/>
      <c r="P228" s="2"/>
      <c r="Q228" s="85"/>
      <c r="R228" s="134"/>
      <c r="S228" s="134"/>
      <c r="T228" s="2"/>
      <c r="U228" s="2"/>
      <c r="V228" s="134"/>
      <c r="W228" s="2"/>
      <c r="X228" s="2"/>
      <c r="Y228" s="2"/>
      <c r="Z228" s="134"/>
      <c r="AA228" s="211"/>
    </row>
    <row r="229" spans="7:27" ht="15">
      <c r="G229" s="57"/>
      <c r="H229" s="2"/>
      <c r="I229" s="2"/>
      <c r="J229" s="2"/>
      <c r="K229" s="2"/>
      <c r="L229" s="2"/>
      <c r="M229" s="2"/>
      <c r="N229" s="2"/>
      <c r="O229" s="2"/>
      <c r="P229" s="2"/>
      <c r="Q229" s="85"/>
      <c r="R229" s="134"/>
      <c r="S229" s="134"/>
      <c r="T229" s="2"/>
      <c r="U229" s="2"/>
      <c r="V229" s="134"/>
      <c r="W229" s="2"/>
      <c r="X229" s="2"/>
      <c r="Y229" s="2"/>
      <c r="Z229" s="134"/>
      <c r="AA229" s="211"/>
    </row>
    <row r="230" spans="7:27" ht="15">
      <c r="G230" s="57"/>
      <c r="H230" s="2"/>
      <c r="I230" s="2"/>
      <c r="J230" s="2"/>
      <c r="K230" s="2"/>
      <c r="L230" s="2"/>
      <c r="M230" s="2"/>
      <c r="N230" s="2"/>
      <c r="O230" s="2"/>
      <c r="P230" s="2"/>
      <c r="Q230" s="85"/>
      <c r="R230" s="134"/>
      <c r="S230" s="134"/>
      <c r="T230" s="2"/>
      <c r="U230" s="2"/>
      <c r="V230" s="134"/>
      <c r="W230" s="2"/>
      <c r="X230" s="2"/>
      <c r="Y230" s="2"/>
      <c r="Z230" s="134"/>
      <c r="AA230" s="211"/>
    </row>
    <row r="231" spans="7:27" ht="15">
      <c r="G231" s="57"/>
      <c r="H231" s="2"/>
      <c r="I231" s="2"/>
      <c r="J231" s="2"/>
      <c r="K231" s="2"/>
      <c r="L231" s="2"/>
      <c r="M231" s="2"/>
      <c r="N231" s="2"/>
      <c r="O231" s="2"/>
      <c r="P231" s="2"/>
      <c r="Q231" s="85"/>
      <c r="R231" s="134"/>
      <c r="S231" s="134"/>
      <c r="T231" s="2"/>
      <c r="U231" s="2"/>
      <c r="V231" s="134"/>
      <c r="W231" s="2"/>
      <c r="X231" s="2"/>
      <c r="Y231" s="2"/>
      <c r="Z231" s="134"/>
      <c r="AA231" s="211"/>
    </row>
    <row r="232" spans="7:27" ht="15">
      <c r="G232" s="57"/>
      <c r="H232" s="2"/>
      <c r="I232" s="2"/>
      <c r="J232" s="2"/>
      <c r="K232" s="2"/>
      <c r="L232" s="2"/>
      <c r="M232" s="2"/>
      <c r="N232" s="2"/>
      <c r="O232" s="2"/>
      <c r="P232" s="2"/>
      <c r="Q232" s="85"/>
      <c r="R232" s="134"/>
      <c r="S232" s="134"/>
      <c r="T232" s="2"/>
      <c r="U232" s="2"/>
      <c r="V232" s="134"/>
      <c r="W232" s="2"/>
      <c r="X232" s="2"/>
      <c r="Y232" s="2"/>
      <c r="Z232" s="134"/>
      <c r="AA232" s="211"/>
    </row>
    <row r="233" spans="7:27" ht="15">
      <c r="G233" s="57"/>
      <c r="H233" s="2"/>
      <c r="I233" s="2"/>
      <c r="J233" s="2"/>
      <c r="K233" s="2"/>
      <c r="L233" s="2"/>
      <c r="M233" s="2"/>
      <c r="N233" s="2"/>
      <c r="O233" s="2"/>
      <c r="P233" s="2"/>
      <c r="Q233" s="85"/>
      <c r="R233" s="134"/>
      <c r="S233" s="134"/>
      <c r="T233" s="2"/>
      <c r="U233" s="2"/>
      <c r="V233" s="134"/>
      <c r="W233" s="2"/>
      <c r="X233" s="2"/>
      <c r="Y233" s="2"/>
      <c r="Z233" s="134"/>
      <c r="AA233" s="211"/>
    </row>
    <row r="234" spans="7:27" ht="15">
      <c r="G234" s="57"/>
      <c r="H234" s="2"/>
      <c r="I234" s="2"/>
      <c r="J234" s="2"/>
      <c r="K234" s="2"/>
      <c r="L234" s="2"/>
      <c r="M234" s="2"/>
      <c r="N234" s="2"/>
      <c r="O234" s="2"/>
      <c r="P234" s="2"/>
      <c r="Q234" s="85"/>
      <c r="R234" s="134"/>
      <c r="S234" s="134"/>
      <c r="T234" s="2"/>
      <c r="U234" s="2"/>
      <c r="V234" s="134"/>
      <c r="W234" s="2"/>
      <c r="X234" s="2"/>
      <c r="Y234" s="2"/>
      <c r="Z234" s="134"/>
      <c r="AA234" s="211"/>
    </row>
    <row r="235" spans="7:27" ht="15">
      <c r="G235" s="57"/>
      <c r="H235" s="2"/>
      <c r="I235" s="2"/>
      <c r="J235" s="2"/>
      <c r="K235" s="2"/>
      <c r="L235" s="2"/>
      <c r="M235" s="2"/>
      <c r="N235" s="2"/>
      <c r="O235" s="2"/>
      <c r="P235" s="2"/>
      <c r="Q235" s="85"/>
      <c r="R235" s="134"/>
      <c r="S235" s="134"/>
      <c r="T235" s="2"/>
      <c r="U235" s="2"/>
      <c r="V235" s="134"/>
      <c r="W235" s="2"/>
      <c r="X235" s="2"/>
      <c r="Y235" s="2"/>
      <c r="Z235" s="134"/>
      <c r="AA235" s="211"/>
    </row>
    <row r="236" spans="7:27" ht="15">
      <c r="G236" s="57"/>
      <c r="H236" s="2"/>
      <c r="I236" s="2"/>
      <c r="J236" s="2"/>
      <c r="K236" s="2"/>
      <c r="L236" s="2"/>
      <c r="M236" s="2"/>
      <c r="N236" s="2"/>
      <c r="O236" s="2"/>
      <c r="P236" s="2"/>
      <c r="Q236" s="85"/>
      <c r="R236" s="134"/>
      <c r="S236" s="134"/>
      <c r="T236" s="2"/>
      <c r="U236" s="2"/>
      <c r="V236" s="134"/>
      <c r="W236" s="2"/>
      <c r="X236" s="2"/>
      <c r="Y236" s="2"/>
      <c r="Z236" s="134"/>
      <c r="AA236" s="211"/>
    </row>
    <row r="237" spans="7:27" ht="15">
      <c r="G237" s="57"/>
      <c r="H237" s="2"/>
      <c r="I237" s="2"/>
      <c r="J237" s="2"/>
      <c r="K237" s="2"/>
      <c r="L237" s="2"/>
      <c r="M237" s="2"/>
      <c r="N237" s="2"/>
      <c r="O237" s="2"/>
      <c r="P237" s="2"/>
      <c r="Q237" s="85"/>
      <c r="R237" s="134"/>
      <c r="S237" s="134"/>
      <c r="T237" s="2"/>
      <c r="U237" s="2"/>
      <c r="V237" s="134"/>
      <c r="W237" s="2"/>
      <c r="X237" s="2"/>
      <c r="Y237" s="2"/>
      <c r="Z237" s="134"/>
      <c r="AA237" s="211"/>
    </row>
    <row r="238" spans="7:27" ht="15">
      <c r="G238" s="57"/>
      <c r="H238" s="2"/>
      <c r="I238" s="2"/>
      <c r="J238" s="2"/>
      <c r="K238" s="2"/>
      <c r="L238" s="2"/>
      <c r="M238" s="2"/>
      <c r="N238" s="2"/>
      <c r="O238" s="2"/>
      <c r="P238" s="2"/>
      <c r="Q238" s="85"/>
      <c r="R238" s="134"/>
      <c r="S238" s="134"/>
      <c r="T238" s="2"/>
      <c r="U238" s="2"/>
      <c r="V238" s="134"/>
      <c r="W238" s="2"/>
      <c r="X238" s="2"/>
      <c r="Y238" s="2"/>
      <c r="Z238" s="134"/>
      <c r="AA238" s="211"/>
    </row>
    <row r="239" spans="7:27" ht="15">
      <c r="G239" s="57"/>
      <c r="H239" s="2"/>
      <c r="I239" s="2"/>
      <c r="J239" s="2"/>
      <c r="K239" s="2"/>
      <c r="L239" s="2"/>
      <c r="M239" s="2"/>
      <c r="N239" s="2"/>
      <c r="O239" s="2"/>
      <c r="P239" s="2"/>
      <c r="Q239" s="85"/>
      <c r="R239" s="134"/>
      <c r="S239" s="134"/>
      <c r="T239" s="2"/>
      <c r="U239" s="2"/>
      <c r="V239" s="134"/>
      <c r="W239" s="2"/>
      <c r="X239" s="2"/>
      <c r="Y239" s="2"/>
      <c r="Z239" s="134"/>
      <c r="AA239" s="211"/>
    </row>
  </sheetData>
  <sheetProtection selectLockedCells="1"/>
  <mergeCells count="2">
    <mergeCell ref="Y137:Z137"/>
    <mergeCell ref="Z127:AA127"/>
  </mergeCells>
  <dataValidations count="14">
    <dataValidation type="list" allowBlank="1" showInputMessage="1" showErrorMessage="1" sqref="D66 AA134 V139:V146 AA129:AA132">
      <formula1>$A$66:$A$70</formula1>
    </dataValidation>
    <dataValidation type="list" allowBlank="1" showInputMessage="1" showErrorMessage="1" sqref="C48 Q139:Q146 W129:W134">
      <formula1>$A$48:$A$54</formula1>
    </dataValidation>
    <dataValidation type="list" allowBlank="1" showInputMessage="1" showErrorMessage="1" sqref="C5 I129:I132 I139:I146 I134 K152:K158 K171:K174">
      <formula1>$A$5:$A$10</formula1>
    </dataValidation>
    <dataValidation type="list" allowBlank="1" showInputMessage="1" showErrorMessage="1" sqref="C98 E146 F139:F146 F129:F134 E134">
      <formula1>$A$98:$A$104</formula1>
    </dataValidation>
    <dataValidation type="list" allowBlank="1" showInputMessage="1" showErrorMessage="1" sqref="C15">
      <formula1>$A$14:$A$24</formula1>
    </dataValidation>
    <dataValidation type="list" allowBlank="1" showInputMessage="1" showErrorMessage="1" sqref="C82 L129:L132 L134 L139:L146 J156:J158 J171:J174 J152:J153">
      <formula1>$A$82:$A$90</formula1>
    </dataValidation>
    <dataValidation type="list" allowBlank="1" showInputMessage="1" showErrorMessage="1" sqref="C57">
      <formula1>$A$57:$A$59</formula1>
    </dataValidation>
    <dataValidation type="list" allowBlank="1" showInputMessage="1" showErrorMessage="1" sqref="C37">
      <formula1>$A$38:$A$39</formula1>
    </dataValidation>
    <dataValidation type="list" allowBlank="1" showInputMessage="1" showErrorMessage="1" sqref="C29">
      <formula1>$A$30:$A$31</formula1>
    </dataValidation>
    <dataValidation type="list" allowBlank="1" showInputMessage="1" showErrorMessage="1" sqref="J165:J167 R140:R145">
      <formula1>$AC$129:$AC$130</formula1>
    </dataValidation>
    <dataValidation type="list" allowBlank="1" showInputMessage="1" showErrorMessage="1" sqref="O158:O159">
      <formula1>$P$158:$P$159</formula1>
    </dataValidation>
    <dataValidation type="list" allowBlank="1" showInputMessage="1" showErrorMessage="1" sqref="O152:O154">
      <formula1>$P$152:$P$153</formula1>
    </dataValidation>
    <dataValidation type="list" allowBlank="1" showInputMessage="1" showErrorMessage="1" sqref="Y129:Y133 T139:T145 V118">
      <formula1>$Y$129:$Y$133</formula1>
    </dataValidation>
    <dataValidation type="list" allowBlank="1" showInputMessage="1" showErrorMessage="1" sqref="V125">
      <formula1>$Y$130:$Y$132</formula1>
    </dataValidation>
  </dataValidations>
  <printOptions/>
  <pageMargins left="0.31496062992125984" right="0" top="0.7480314960629921" bottom="0.7480314960629921" header="0.31496062992125984" footer="0.31496062992125984"/>
  <pageSetup fitToHeight="1" fitToWidth="1" horizontalDpi="300" verticalDpi="300" orientation="landscape" paperSize="8" scale="40" r:id="rId4"/>
  <headerFooter>
    <oddHeader>&amp;C&amp;"Arial"&amp;12&amp;KA80000 OFFICIAL&amp;1#
</oddHeader>
    <oddFooter>&amp;L&amp;Z&amp;F</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rgb="FFFF0000"/>
  </sheetPr>
  <dimension ref="A1:AR17"/>
  <sheetViews>
    <sheetView showGridLines="0" zoomScalePageLayoutView="0" workbookViewId="0" topLeftCell="A1">
      <selection activeCell="A18" sqref="A18:IV35"/>
    </sheetView>
  </sheetViews>
  <sheetFormatPr defaultColWidth="9.140625" defaultRowHeight="15"/>
  <cols>
    <col min="1" max="1" width="2.140625" style="133" customWidth="1"/>
    <col min="2" max="2" width="11.8515625" style="0" customWidth="1"/>
    <col min="3" max="3" width="12.421875" style="0" customWidth="1"/>
    <col min="4" max="4" width="18.28125" style="0" customWidth="1"/>
    <col min="5" max="5" width="13.140625" style="0" customWidth="1"/>
    <col min="6" max="6" width="11.00390625" style="0" customWidth="1"/>
    <col min="7" max="7" width="10.421875" style="0" customWidth="1"/>
    <col min="8" max="8" width="11.00390625" style="0" customWidth="1"/>
    <col min="9" max="9" width="12.140625" style="0" customWidth="1"/>
    <col min="11" max="11" width="10.28125" style="0" customWidth="1"/>
    <col min="13" max="13" width="9.7109375" style="133" customWidth="1"/>
    <col min="15" max="15" width="9.57421875" style="96" customWidth="1"/>
    <col min="20" max="20" width="9.7109375" style="0" customWidth="1"/>
    <col min="29" max="29" width="11.57421875" style="0" customWidth="1"/>
    <col min="31" max="44" width="0" style="0" hidden="1" customWidth="1"/>
  </cols>
  <sheetData>
    <row r="1" spans="2:29" ht="21">
      <c r="B1" s="179" t="s">
        <v>278</v>
      </c>
      <c r="C1" s="118"/>
      <c r="D1" s="119"/>
      <c r="F1" s="115"/>
      <c r="G1" s="115"/>
      <c r="H1" s="99"/>
      <c r="I1" s="99"/>
      <c r="J1" s="99"/>
      <c r="K1" s="99"/>
      <c r="L1" s="99"/>
      <c r="M1" s="99"/>
      <c r="R1" s="133"/>
      <c r="S1" s="133"/>
      <c r="T1" s="133"/>
      <c r="U1" s="133"/>
      <c r="V1" s="133"/>
      <c r="W1" s="133"/>
      <c r="X1" s="133"/>
      <c r="Y1" s="133"/>
      <c r="Z1" s="133"/>
      <c r="AA1" s="133"/>
      <c r="AB1" s="133"/>
      <c r="AC1" s="133"/>
    </row>
    <row r="2" spans="2:13" s="133" customFormat="1" ht="18">
      <c r="B2" s="177"/>
      <c r="C2" s="118"/>
      <c r="D2" s="119"/>
      <c r="F2" s="115"/>
      <c r="G2" s="115"/>
      <c r="H2" s="99"/>
      <c r="I2" s="99"/>
      <c r="J2" s="99"/>
      <c r="K2" s="99"/>
      <c r="L2" s="99"/>
      <c r="M2" s="99"/>
    </row>
    <row r="3" spans="2:13" s="133" customFormat="1" ht="18">
      <c r="B3" s="177"/>
      <c r="C3" s="118"/>
      <c r="D3" s="119"/>
      <c r="F3" s="115"/>
      <c r="G3" s="115"/>
      <c r="H3" s="99"/>
      <c r="I3" s="99"/>
      <c r="J3" s="99"/>
      <c r="K3" s="99"/>
      <c r="L3" s="99"/>
      <c r="M3" s="99"/>
    </row>
    <row r="4" spans="2:29" ht="18.75">
      <c r="B4" s="178" t="s">
        <v>233</v>
      </c>
      <c r="C4" s="121"/>
      <c r="D4" s="118"/>
      <c r="E4" s="203" t="str">
        <f>'X. PP Summary '!C3</f>
        <v>Input Community Housing Provider Name</v>
      </c>
      <c r="F4" s="101"/>
      <c r="G4" s="101"/>
      <c r="H4" s="102"/>
      <c r="I4" s="99"/>
      <c r="J4" s="99"/>
      <c r="K4" s="99"/>
      <c r="L4" s="99"/>
      <c r="M4" s="99"/>
      <c r="N4" s="133"/>
      <c r="O4" s="133"/>
      <c r="P4" s="133"/>
      <c r="Q4" s="133"/>
      <c r="R4" s="133"/>
      <c r="S4" s="133"/>
      <c r="T4" s="133"/>
      <c r="U4" s="133"/>
      <c r="V4" s="133"/>
      <c r="W4" s="133"/>
      <c r="X4" s="133"/>
      <c r="Y4" s="133"/>
      <c r="Z4" s="133"/>
      <c r="AA4" s="133"/>
      <c r="AB4" s="133"/>
      <c r="AC4" s="133"/>
    </row>
    <row r="5" spans="2:29" ht="18.75">
      <c r="B5" s="174" t="s">
        <v>295</v>
      </c>
      <c r="C5" s="121"/>
      <c r="D5" s="118"/>
      <c r="E5" s="122" t="str">
        <f>'X. PP Summary '!C4</f>
        <v>Input Yes or No</v>
      </c>
      <c r="F5" s="101"/>
      <c r="G5" s="101"/>
      <c r="H5" s="102"/>
      <c r="I5" s="99"/>
      <c r="J5" s="99"/>
      <c r="K5" s="99"/>
      <c r="L5" s="99"/>
      <c r="M5" s="99"/>
      <c r="N5" s="133"/>
      <c r="O5" s="133"/>
      <c r="P5" s="133"/>
      <c r="Q5" s="133"/>
      <c r="R5" s="133"/>
      <c r="S5" s="133"/>
      <c r="T5" s="133"/>
      <c r="U5" s="133"/>
      <c r="V5" s="133"/>
      <c r="W5" s="133"/>
      <c r="X5" s="133"/>
      <c r="Y5" s="133"/>
      <c r="Z5" s="133"/>
      <c r="AA5" s="133"/>
      <c r="AB5" s="133"/>
      <c r="AC5" s="133"/>
    </row>
    <row r="6" spans="2:44" s="133" customFormat="1" ht="19.5" thickBot="1">
      <c r="B6" s="174" t="s">
        <v>234</v>
      </c>
      <c r="C6" s="121"/>
      <c r="D6" s="118"/>
      <c r="E6" s="122" t="str">
        <f>'X. PP Summary '!C5</f>
        <v>Input Address(s) of the Project </v>
      </c>
      <c r="F6" s="101"/>
      <c r="G6" s="101"/>
      <c r="H6" s="102"/>
      <c r="I6" s="99"/>
      <c r="J6" s="99"/>
      <c r="K6" s="99"/>
      <c r="L6" s="99"/>
      <c r="M6" s="99"/>
      <c r="AN6" t="s">
        <v>183</v>
      </c>
      <c r="AO6" s="142" t="s">
        <v>224</v>
      </c>
      <c r="AP6"/>
      <c r="AQ6" t="s">
        <v>227</v>
      </c>
      <c r="AR6" t="s">
        <v>222</v>
      </c>
    </row>
    <row r="7" spans="2:44" ht="18.75">
      <c r="B7" s="178" t="s">
        <v>268</v>
      </c>
      <c r="C7" s="103"/>
      <c r="D7" s="104"/>
      <c r="E7" s="143" t="str">
        <f>'X. PP Summary '!C6</f>
        <v>To be completed once SAHA has approved this CHARP Project Proposal and issued an executed CHARP Project Plan</v>
      </c>
      <c r="F7" s="126"/>
      <c r="G7" s="126"/>
      <c r="H7" s="126"/>
      <c r="I7" s="100"/>
      <c r="J7" s="100"/>
      <c r="K7" s="100"/>
      <c r="L7" s="171"/>
      <c r="M7" s="171"/>
      <c r="N7" s="204"/>
      <c r="O7" s="204"/>
      <c r="P7" s="204"/>
      <c r="Q7" s="204"/>
      <c r="R7" s="66"/>
      <c r="S7" s="325"/>
      <c r="T7" s="325"/>
      <c r="U7" s="325"/>
      <c r="V7" s="325"/>
      <c r="W7" s="325"/>
      <c r="X7" s="325"/>
      <c r="Y7" s="325"/>
      <c r="Z7" s="325"/>
      <c r="AA7" s="325"/>
      <c r="AB7" s="325"/>
      <c r="AC7" s="66"/>
      <c r="AE7" s="137" t="s">
        <v>194</v>
      </c>
      <c r="AF7" s="87"/>
      <c r="AG7" s="87"/>
      <c r="AH7" s="87"/>
      <c r="AI7" s="87"/>
      <c r="AJ7" s="56"/>
      <c r="AN7" t="s">
        <v>180</v>
      </c>
      <c r="AO7" s="142" t="s">
        <v>74</v>
      </c>
      <c r="AQ7" t="s">
        <v>220</v>
      </c>
      <c r="AR7" t="s">
        <v>223</v>
      </c>
    </row>
    <row r="8" spans="2:41" s="133" customFormat="1" ht="18.75" thickBot="1">
      <c r="B8" s="120"/>
      <c r="C8" s="103"/>
      <c r="D8" s="104"/>
      <c r="E8" s="332" t="s">
        <v>143</v>
      </c>
      <c r="F8" s="332"/>
      <c r="G8" s="126"/>
      <c r="H8" s="126"/>
      <c r="I8" s="100"/>
      <c r="J8" s="100"/>
      <c r="K8" s="100"/>
      <c r="L8" s="171"/>
      <c r="M8" s="171"/>
      <c r="N8" s="175"/>
      <c r="O8" s="175"/>
      <c r="P8" s="175"/>
      <c r="Q8" s="175"/>
      <c r="R8" s="66"/>
      <c r="S8" s="176"/>
      <c r="T8" s="176"/>
      <c r="U8" s="176"/>
      <c r="V8" s="176"/>
      <c r="W8" s="176"/>
      <c r="X8" s="176"/>
      <c r="Y8" s="176"/>
      <c r="Z8" s="176"/>
      <c r="AA8" s="176"/>
      <c r="AB8" s="176"/>
      <c r="AC8" s="66"/>
      <c r="AE8" s="170"/>
      <c r="AF8" s="134"/>
      <c r="AG8" s="134"/>
      <c r="AH8" s="134"/>
      <c r="AI8" s="134"/>
      <c r="AJ8" s="98"/>
      <c r="AO8" s="142"/>
    </row>
    <row r="9" spans="2:41" s="133" customFormat="1" ht="15" customHeight="1">
      <c r="B9" s="103"/>
      <c r="C9" s="103"/>
      <c r="D9" s="104"/>
      <c r="E9" s="126"/>
      <c r="F9" s="126"/>
      <c r="G9" s="126"/>
      <c r="H9" s="126"/>
      <c r="I9" s="100"/>
      <c r="J9" s="100"/>
      <c r="K9" s="100"/>
      <c r="L9" s="100"/>
      <c r="M9" s="100"/>
      <c r="N9" s="326" t="s">
        <v>245</v>
      </c>
      <c r="O9" s="327"/>
      <c r="P9" s="327"/>
      <c r="Q9" s="328"/>
      <c r="S9" s="329" t="s">
        <v>219</v>
      </c>
      <c r="T9" s="330"/>
      <c r="U9" s="330"/>
      <c r="V9" s="330"/>
      <c r="W9" s="330"/>
      <c r="X9" s="330"/>
      <c r="Y9" s="330"/>
      <c r="Z9" s="330"/>
      <c r="AA9" s="330"/>
      <c r="AB9" s="331"/>
      <c r="AE9" s="170"/>
      <c r="AF9" s="134"/>
      <c r="AG9" s="134"/>
      <c r="AH9" s="134"/>
      <c r="AI9" s="134"/>
      <c r="AJ9" s="98"/>
      <c r="AO9" s="142"/>
    </row>
    <row r="10" spans="2:43" ht="49.5" customHeight="1">
      <c r="B10" s="103"/>
      <c r="C10" s="105"/>
      <c r="D10" s="106" t="s">
        <v>16</v>
      </c>
      <c r="E10" s="107" t="s">
        <v>163</v>
      </c>
      <c r="F10" s="106" t="s">
        <v>164</v>
      </c>
      <c r="G10" s="106" t="s">
        <v>165</v>
      </c>
      <c r="H10" s="107" t="s">
        <v>279</v>
      </c>
      <c r="I10" s="107" t="s">
        <v>166</v>
      </c>
      <c r="J10" s="107" t="s">
        <v>167</v>
      </c>
      <c r="K10" s="107" t="s">
        <v>221</v>
      </c>
      <c r="L10" s="124" t="s">
        <v>168</v>
      </c>
      <c r="M10" s="107" t="s">
        <v>265</v>
      </c>
      <c r="N10" s="127" t="s">
        <v>239</v>
      </c>
      <c r="O10" s="127" t="s">
        <v>240</v>
      </c>
      <c r="P10" s="114" t="s">
        <v>241</v>
      </c>
      <c r="Q10" s="128" t="s">
        <v>242</v>
      </c>
      <c r="R10" s="125" t="s">
        <v>169</v>
      </c>
      <c r="S10" s="109" t="s">
        <v>170</v>
      </c>
      <c r="T10" s="110" t="s">
        <v>171</v>
      </c>
      <c r="U10" s="110" t="s">
        <v>172</v>
      </c>
      <c r="V10" s="110" t="s">
        <v>173</v>
      </c>
      <c r="W10" s="110" t="s">
        <v>174</v>
      </c>
      <c r="X10" s="110" t="s">
        <v>175</v>
      </c>
      <c r="Y10" s="110" t="s">
        <v>176</v>
      </c>
      <c r="Z10" s="110" t="s">
        <v>177</v>
      </c>
      <c r="AA10" s="110" t="s">
        <v>178</v>
      </c>
      <c r="AB10" s="110" t="s">
        <v>179</v>
      </c>
      <c r="AC10" s="108" t="s">
        <v>260</v>
      </c>
      <c r="AE10" s="53"/>
      <c r="AF10" s="136" t="s">
        <v>159</v>
      </c>
      <c r="AG10" s="134"/>
      <c r="AH10" s="134"/>
      <c r="AI10" s="134"/>
      <c r="AJ10" s="98"/>
      <c r="AO10" s="142" t="s">
        <v>225</v>
      </c>
      <c r="AQ10" t="s">
        <v>217</v>
      </c>
    </row>
    <row r="11" spans="2:43" ht="36.75">
      <c r="B11" s="105" t="s">
        <v>192</v>
      </c>
      <c r="C11" s="172">
        <v>1</v>
      </c>
      <c r="D11" s="169" t="str">
        <f>'X. PP Properties'!H139</f>
        <v>Unit 1, X Street, Suburb</v>
      </c>
      <c r="E11" s="113" t="str">
        <f>'X. PP Properties'!L129</f>
        <v>Double Unit</v>
      </c>
      <c r="F11" s="153" t="s">
        <v>223</v>
      </c>
      <c r="G11" s="112">
        <f>'X. PP Properties'!K129</f>
        <v>1950</v>
      </c>
      <c r="H11" s="112">
        <f>'X. PP Properties'!J129</f>
        <v>1</v>
      </c>
      <c r="I11" s="165" t="s">
        <v>160</v>
      </c>
      <c r="J11" s="156" t="s">
        <v>107</v>
      </c>
      <c r="K11" s="156" t="s">
        <v>180</v>
      </c>
      <c r="L11" s="157" t="s">
        <v>180</v>
      </c>
      <c r="M11" s="154"/>
      <c r="N11" s="163">
        <v>0</v>
      </c>
      <c r="O11" s="163">
        <v>0</v>
      </c>
      <c r="P11" s="163">
        <v>0</v>
      </c>
      <c r="Q11" s="166">
        <v>0</v>
      </c>
      <c r="R11" s="158">
        <v>44136</v>
      </c>
      <c r="S11" s="159" t="s">
        <v>181</v>
      </c>
      <c r="T11" s="159" t="s">
        <v>182</v>
      </c>
      <c r="U11" s="159" t="s">
        <v>182</v>
      </c>
      <c r="V11" s="159" t="s">
        <v>181</v>
      </c>
      <c r="W11" s="159" t="s">
        <v>181</v>
      </c>
      <c r="X11" s="159" t="s">
        <v>181</v>
      </c>
      <c r="Y11" s="159" t="s">
        <v>181</v>
      </c>
      <c r="Z11" s="159" t="s">
        <v>181</v>
      </c>
      <c r="AA11" s="159" t="s">
        <v>181</v>
      </c>
      <c r="AB11" s="159" t="s">
        <v>181</v>
      </c>
      <c r="AC11" s="132">
        <v>44136</v>
      </c>
      <c r="AE11" s="138"/>
      <c r="AF11" s="140" t="s">
        <v>193</v>
      </c>
      <c r="AG11" s="134"/>
      <c r="AH11" s="134"/>
      <c r="AI11" s="134"/>
      <c r="AJ11" s="98"/>
      <c r="AO11" s="142" t="s">
        <v>226</v>
      </c>
      <c r="AQ11" t="s">
        <v>228</v>
      </c>
    </row>
    <row r="12" spans="2:36" ht="15">
      <c r="B12" s="111" t="s">
        <v>184</v>
      </c>
      <c r="C12" s="172">
        <v>2</v>
      </c>
      <c r="D12" s="169" t="str">
        <f>'X. PP Properties'!H140</f>
        <v>X Street, Suburb</v>
      </c>
      <c r="E12" s="113" t="str">
        <f>'X. PP Properties'!L130</f>
        <v>Attached House</v>
      </c>
      <c r="F12" s="153" t="s">
        <v>223</v>
      </c>
      <c r="G12" s="112">
        <f>'X. PP Properties'!K130</f>
        <v>1950</v>
      </c>
      <c r="H12" s="112">
        <f>'X. PP Properties'!J130</f>
        <v>1</v>
      </c>
      <c r="I12" s="165" t="s">
        <v>160</v>
      </c>
      <c r="J12" s="156" t="s">
        <v>107</v>
      </c>
      <c r="K12" s="156" t="s">
        <v>180</v>
      </c>
      <c r="L12" s="157" t="s">
        <v>180</v>
      </c>
      <c r="M12" s="154"/>
      <c r="N12" s="163">
        <v>0</v>
      </c>
      <c r="O12" s="163">
        <v>0</v>
      </c>
      <c r="P12" s="163">
        <v>0</v>
      </c>
      <c r="Q12" s="166">
        <v>0</v>
      </c>
      <c r="R12" s="158">
        <v>44137</v>
      </c>
      <c r="S12" s="159" t="s">
        <v>181</v>
      </c>
      <c r="T12" s="159" t="s">
        <v>182</v>
      </c>
      <c r="U12" s="159" t="s">
        <v>182</v>
      </c>
      <c r="V12" s="159" t="s">
        <v>181</v>
      </c>
      <c r="W12" s="159" t="s">
        <v>181</v>
      </c>
      <c r="X12" s="159" t="s">
        <v>181</v>
      </c>
      <c r="Y12" s="159" t="s">
        <v>181</v>
      </c>
      <c r="Z12" s="159" t="s">
        <v>181</v>
      </c>
      <c r="AA12" s="159" t="s">
        <v>181</v>
      </c>
      <c r="AB12" s="159" t="s">
        <v>181</v>
      </c>
      <c r="AC12" s="132">
        <v>44137</v>
      </c>
      <c r="AE12" s="138"/>
      <c r="AF12" s="140" t="s">
        <v>193</v>
      </c>
      <c r="AG12" s="134"/>
      <c r="AH12" s="134"/>
      <c r="AI12" s="134"/>
      <c r="AJ12" s="98"/>
    </row>
    <row r="13" spans="2:36" ht="24">
      <c r="B13" s="111" t="s">
        <v>184</v>
      </c>
      <c r="C13" s="172">
        <v>3</v>
      </c>
      <c r="D13" s="169" t="str">
        <f>'X. PP Properties'!H141</f>
        <v>X Street, Suburb</v>
      </c>
      <c r="E13" s="113" t="str">
        <f>'X. PP Properties'!L131</f>
        <v>Attached House</v>
      </c>
      <c r="F13" s="153" t="s">
        <v>183</v>
      </c>
      <c r="G13" s="112">
        <f>'X. PP Properties'!K131</f>
        <v>1950</v>
      </c>
      <c r="H13" s="112">
        <f>'X. PP Properties'!J131</f>
        <v>1</v>
      </c>
      <c r="I13" s="165" t="s">
        <v>224</v>
      </c>
      <c r="J13" s="156" t="s">
        <v>220</v>
      </c>
      <c r="K13" s="156">
        <v>120</v>
      </c>
      <c r="L13" s="157" t="s">
        <v>222</v>
      </c>
      <c r="M13" s="154"/>
      <c r="N13" s="163">
        <v>0</v>
      </c>
      <c r="O13" s="163">
        <v>0</v>
      </c>
      <c r="P13" s="166">
        <v>2</v>
      </c>
      <c r="Q13" s="166">
        <v>0</v>
      </c>
      <c r="R13" s="158">
        <v>44138</v>
      </c>
      <c r="S13" s="160">
        <v>44075</v>
      </c>
      <c r="T13" s="160">
        <v>44136</v>
      </c>
      <c r="U13" s="160">
        <v>44166</v>
      </c>
      <c r="V13" s="162">
        <v>44256</v>
      </c>
      <c r="W13" s="162">
        <v>44378</v>
      </c>
      <c r="X13" s="162">
        <v>44440</v>
      </c>
      <c r="Y13" s="162">
        <v>44501</v>
      </c>
      <c r="Z13" s="162">
        <v>44562</v>
      </c>
      <c r="AA13" s="162">
        <v>44621</v>
      </c>
      <c r="AB13" s="162">
        <v>44713</v>
      </c>
      <c r="AC13" s="131">
        <v>44713</v>
      </c>
      <c r="AE13" s="138"/>
      <c r="AF13" s="140" t="s">
        <v>193</v>
      </c>
      <c r="AG13" s="134"/>
      <c r="AH13" s="134"/>
      <c r="AI13" s="134"/>
      <c r="AJ13" s="98"/>
    </row>
    <row r="14" spans="1:36" s="96" customFormat="1" ht="15">
      <c r="A14" s="133"/>
      <c r="B14" s="111" t="s">
        <v>184</v>
      </c>
      <c r="C14" s="172">
        <v>4</v>
      </c>
      <c r="D14" s="169" t="str">
        <f>'X. PP Properties'!H142</f>
        <v>X Street, Suburb</v>
      </c>
      <c r="E14" s="113" t="str">
        <f>'X. PP Properties'!L132</f>
        <v>Attached House</v>
      </c>
      <c r="F14" s="153" t="s">
        <v>223</v>
      </c>
      <c r="G14" s="112">
        <f>'X. PP Properties'!K132</f>
        <v>1950</v>
      </c>
      <c r="H14" s="112">
        <f>'X. PP Properties'!J132</f>
        <v>1</v>
      </c>
      <c r="I14" s="165" t="s">
        <v>160</v>
      </c>
      <c r="J14" s="156" t="s">
        <v>107</v>
      </c>
      <c r="K14" s="156" t="s">
        <v>180</v>
      </c>
      <c r="L14" s="157" t="s">
        <v>180</v>
      </c>
      <c r="M14" s="154"/>
      <c r="N14" s="163">
        <v>0</v>
      </c>
      <c r="O14" s="163">
        <v>0</v>
      </c>
      <c r="P14" s="163">
        <v>0</v>
      </c>
      <c r="Q14" s="166">
        <v>0</v>
      </c>
      <c r="R14" s="158">
        <v>44139</v>
      </c>
      <c r="S14" s="160">
        <v>44137</v>
      </c>
      <c r="T14" s="159" t="s">
        <v>182</v>
      </c>
      <c r="U14" s="159" t="s">
        <v>182</v>
      </c>
      <c r="V14" s="159" t="s">
        <v>181</v>
      </c>
      <c r="W14" s="159" t="s">
        <v>181</v>
      </c>
      <c r="X14" s="159" t="s">
        <v>181</v>
      </c>
      <c r="Y14" s="159" t="s">
        <v>181</v>
      </c>
      <c r="Z14" s="159" t="s">
        <v>181</v>
      </c>
      <c r="AA14" s="159" t="s">
        <v>181</v>
      </c>
      <c r="AB14" s="159" t="s">
        <v>181</v>
      </c>
      <c r="AC14" s="132">
        <v>44139</v>
      </c>
      <c r="AE14" s="138"/>
      <c r="AF14" s="140" t="s">
        <v>193</v>
      </c>
      <c r="AG14" s="134"/>
      <c r="AH14" s="134"/>
      <c r="AI14" s="134"/>
      <c r="AJ14" s="98"/>
    </row>
    <row r="15" spans="2:36" ht="25.5" customHeight="1" thickBot="1">
      <c r="B15" s="111" t="s">
        <v>184</v>
      </c>
      <c r="C15" s="173">
        <v>5</v>
      </c>
      <c r="D15" s="130" t="str">
        <f>'X. PP Properties'!H133</f>
        <v>Other Land</v>
      </c>
      <c r="E15" s="155" t="s">
        <v>259</v>
      </c>
      <c r="F15" s="153" t="s">
        <v>180</v>
      </c>
      <c r="G15" s="129" t="str">
        <f>'X. PP Properties'!K133</f>
        <v>N/A</v>
      </c>
      <c r="H15" s="129">
        <f>'X. PP Properties'!J133</f>
        <v>0</v>
      </c>
      <c r="I15" s="164" t="s">
        <v>74</v>
      </c>
      <c r="J15" s="154" t="s">
        <v>217</v>
      </c>
      <c r="K15" s="154">
        <v>130</v>
      </c>
      <c r="L15" s="223" t="s">
        <v>180</v>
      </c>
      <c r="M15" s="154"/>
      <c r="N15" s="233">
        <v>0</v>
      </c>
      <c r="O15" s="167">
        <v>2</v>
      </c>
      <c r="P15" s="168">
        <v>3</v>
      </c>
      <c r="Q15" s="168">
        <v>0</v>
      </c>
      <c r="R15" s="161">
        <v>44136</v>
      </c>
      <c r="S15" s="159" t="s">
        <v>181</v>
      </c>
      <c r="T15" s="159" t="s">
        <v>181</v>
      </c>
      <c r="U15" s="162">
        <v>44013</v>
      </c>
      <c r="V15" s="162">
        <v>44256</v>
      </c>
      <c r="W15" s="162">
        <v>44378</v>
      </c>
      <c r="X15" s="162">
        <v>44440</v>
      </c>
      <c r="Y15" s="162">
        <v>44501</v>
      </c>
      <c r="Z15" s="162">
        <v>44562</v>
      </c>
      <c r="AA15" s="162">
        <v>44621</v>
      </c>
      <c r="AB15" s="162">
        <v>44713</v>
      </c>
      <c r="AC15" s="131">
        <v>44713</v>
      </c>
      <c r="AE15" s="139"/>
      <c r="AF15" s="141" t="s">
        <v>218</v>
      </c>
      <c r="AG15" s="135"/>
      <c r="AH15" s="135"/>
      <c r="AI15" s="135"/>
      <c r="AJ15" s="58"/>
    </row>
    <row r="16" spans="2:17" ht="15.75" thickBot="1">
      <c r="B16" s="133"/>
      <c r="N16" s="213">
        <f>SUM(N11:N15)</f>
        <v>0</v>
      </c>
      <c r="O16" s="214">
        <f>SUM(O11:O15)</f>
        <v>2</v>
      </c>
      <c r="P16" s="214">
        <f>SUM(P11:P15)</f>
        <v>5</v>
      </c>
      <c r="Q16" s="215">
        <f>SUM(Q11:Q15)</f>
        <v>0</v>
      </c>
    </row>
    <row r="17" s="133" customFormat="1" ht="15">
      <c r="B17"/>
    </row>
  </sheetData>
  <sheetProtection/>
  <mergeCells count="4">
    <mergeCell ref="S7:AB7"/>
    <mergeCell ref="N9:Q9"/>
    <mergeCell ref="S9:AB9"/>
    <mergeCell ref="E8:F8"/>
  </mergeCells>
  <dataValidations count="4">
    <dataValidation type="list" allowBlank="1" showInputMessage="1" showErrorMessage="1" sqref="F11:F15">
      <formula1>$AN$6:$AN$7</formula1>
    </dataValidation>
    <dataValidation type="list" allowBlank="1" showInputMessage="1" showErrorMessage="1" sqref="I11:I15">
      <formula1>$AO$6:$AO$11</formula1>
    </dataValidation>
    <dataValidation type="list" allowBlank="1" showInputMessage="1" showErrorMessage="1" sqref="J11:J15">
      <formula1>$AQ$6:$AQ$11</formula1>
    </dataValidation>
    <dataValidation type="list" allowBlank="1" showInputMessage="1" showErrorMessage="1" sqref="L11:M15">
      <formula1>$AR$6:$AR$7</formula1>
    </dataValidation>
  </dataValidations>
  <printOptions/>
  <pageMargins left="0.31496062992125984" right="0" top="0.7480314960629921" bottom="0.7480314960629921" header="0.31496062992125984" footer="0.31496062992125984"/>
  <pageSetup horizontalDpi="360" verticalDpi="360" orientation="landscape" scale="50" r:id="rId2"/>
  <headerFooter>
    <oddHeader>&amp;C&amp;"Arial"&amp;12&amp;KA80000 OFFICIAL&amp;1#
</oddHeader>
    <oddFooter>&amp;L&amp;Z&amp;F</oddFooter>
  </headerFooter>
  <drawing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2:AA158"/>
  <sheetViews>
    <sheetView zoomScale="70" zoomScaleNormal="70" zoomScalePageLayoutView="0" workbookViewId="0" topLeftCell="C120">
      <selection activeCell="G133" sqref="G133"/>
    </sheetView>
  </sheetViews>
  <sheetFormatPr defaultColWidth="9.00390625" defaultRowHeight="15" outlineLevelRow="1"/>
  <cols>
    <col min="1" max="1" width="6.140625" style="133" hidden="1" customWidth="1"/>
    <col min="2" max="2" width="7.140625" style="133" hidden="1" customWidth="1"/>
    <col min="3" max="3" width="0.42578125" style="133" customWidth="1"/>
    <col min="4" max="4" width="2.421875" style="133" customWidth="1"/>
    <col min="5" max="6" width="14.7109375" style="133" customWidth="1"/>
    <col min="7" max="7" width="14.7109375" style="55" customWidth="1"/>
    <col min="8" max="8" width="38.7109375" style="133" bestFit="1" customWidth="1"/>
    <col min="9" max="9" width="33.8515625" style="133" customWidth="1"/>
    <col min="10" max="26" width="15.00390625" style="133" customWidth="1"/>
    <col min="27" max="27" width="15.00390625" style="209" customWidth="1"/>
    <col min="28" max="28" width="9.140625" style="209" customWidth="1"/>
    <col min="29" max="29" width="8.7109375" style="209" customWidth="1"/>
    <col min="30" max="16384" width="9.00390625" style="133" customWidth="1"/>
  </cols>
  <sheetData>
    <row r="1" ht="15" hidden="1" outlineLevel="1"/>
    <row r="2" spans="5:6" ht="15" hidden="1" outlineLevel="1">
      <c r="E2" s="134"/>
      <c r="F2" s="134"/>
    </row>
    <row r="3" spans="1:6" ht="15" hidden="1" outlineLevel="1">
      <c r="A3" s="5"/>
      <c r="B3" s="6"/>
      <c r="C3" s="7"/>
      <c r="E3" s="134"/>
      <c r="F3" s="134"/>
    </row>
    <row r="4" spans="1:6" ht="15" hidden="1" outlineLevel="1">
      <c r="A4" s="50" t="s">
        <v>117</v>
      </c>
      <c r="B4" s="134"/>
      <c r="C4" s="9" t="s">
        <v>77</v>
      </c>
      <c r="E4" s="134"/>
      <c r="F4" s="134"/>
    </row>
    <row r="5" spans="1:6" ht="15" hidden="1" outlineLevel="1">
      <c r="A5" s="14" t="s">
        <v>133</v>
      </c>
      <c r="B5" s="134"/>
      <c r="C5" s="61"/>
      <c r="E5" s="134"/>
      <c r="F5" s="134"/>
    </row>
    <row r="6" spans="1:6" ht="15" hidden="1" outlineLevel="1">
      <c r="A6" s="14" t="s">
        <v>134</v>
      </c>
      <c r="B6" s="134"/>
      <c r="C6" s="9"/>
      <c r="E6" s="134"/>
      <c r="F6" s="134"/>
    </row>
    <row r="7" spans="1:6" ht="15" hidden="1" outlineLevel="1">
      <c r="A7" s="14" t="s">
        <v>118</v>
      </c>
      <c r="B7" s="134"/>
      <c r="C7" s="9"/>
      <c r="E7" s="134"/>
      <c r="F7" s="134"/>
    </row>
    <row r="8" spans="1:7" ht="15" hidden="1" outlineLevel="1">
      <c r="A8" s="14" t="s">
        <v>119</v>
      </c>
      <c r="B8" s="134"/>
      <c r="C8" s="9"/>
      <c r="E8" s="134"/>
      <c r="F8" s="134"/>
      <c r="G8" s="134"/>
    </row>
    <row r="9" spans="1:6" ht="15" hidden="1" outlineLevel="1">
      <c r="A9" s="14" t="s">
        <v>141</v>
      </c>
      <c r="B9" s="134"/>
      <c r="C9" s="9"/>
      <c r="E9" s="134"/>
      <c r="F9" s="134"/>
    </row>
    <row r="10" spans="1:6" ht="15" hidden="1" outlineLevel="1">
      <c r="A10" s="14" t="s">
        <v>120</v>
      </c>
      <c r="B10" s="134"/>
      <c r="C10" s="9"/>
      <c r="E10" s="134"/>
      <c r="F10" s="134"/>
    </row>
    <row r="11" spans="1:6" ht="15" hidden="1" outlineLevel="1">
      <c r="A11" s="11"/>
      <c r="B11" s="12"/>
      <c r="C11" s="13"/>
      <c r="E11" s="134"/>
      <c r="F11" s="134"/>
    </row>
    <row r="12" spans="1:6" ht="15" hidden="1" outlineLevel="1">
      <c r="A12" s="134"/>
      <c r="B12" s="134"/>
      <c r="C12" s="134"/>
      <c r="E12" s="134"/>
      <c r="F12" s="134"/>
    </row>
    <row r="13" spans="1:6" ht="15" hidden="1" outlineLevel="1">
      <c r="A13" s="73" t="s">
        <v>121</v>
      </c>
      <c r="B13" s="6"/>
      <c r="C13" s="7" t="s">
        <v>92</v>
      </c>
      <c r="E13" s="134"/>
      <c r="F13" s="134"/>
    </row>
    <row r="14" spans="1:6" ht="15" hidden="1" outlineLevel="1">
      <c r="A14" s="74" t="s">
        <v>107</v>
      </c>
      <c r="B14" s="134"/>
      <c r="C14" s="9"/>
      <c r="E14" s="134"/>
      <c r="F14" s="134"/>
    </row>
    <row r="15" spans="1:6" ht="15" hidden="1" outlineLevel="1">
      <c r="A15" s="14" t="s">
        <v>113</v>
      </c>
      <c r="B15" s="134"/>
      <c r="C15" s="61"/>
      <c r="E15" s="134"/>
      <c r="F15" s="134"/>
    </row>
    <row r="16" spans="1:6" ht="15" hidden="1" outlineLevel="1">
      <c r="A16" s="14" t="s">
        <v>114</v>
      </c>
      <c r="B16" s="134"/>
      <c r="C16" s="9"/>
      <c r="E16" s="134"/>
      <c r="F16" s="134"/>
    </row>
    <row r="17" spans="1:6" ht="15" hidden="1" outlineLevel="1">
      <c r="A17" s="14" t="s">
        <v>115</v>
      </c>
      <c r="B17" s="134"/>
      <c r="C17" s="9"/>
      <c r="E17" s="134"/>
      <c r="F17" s="134"/>
    </row>
    <row r="18" spans="1:6" ht="15" hidden="1" outlineLevel="1">
      <c r="A18" s="71" t="s">
        <v>116</v>
      </c>
      <c r="B18" s="134"/>
      <c r="C18" s="9"/>
      <c r="E18" s="134"/>
      <c r="F18" s="134"/>
    </row>
    <row r="19" spans="1:6" ht="15" hidden="1" outlineLevel="1">
      <c r="A19" s="71" t="s">
        <v>122</v>
      </c>
      <c r="B19" s="134"/>
      <c r="C19" s="9"/>
      <c r="E19" s="134"/>
      <c r="F19" s="134"/>
    </row>
    <row r="20" spans="1:6" ht="15" hidden="1" outlineLevel="1">
      <c r="A20" s="71" t="s">
        <v>123</v>
      </c>
      <c r="B20" s="134"/>
      <c r="C20" s="9"/>
      <c r="E20" s="134"/>
      <c r="F20" s="134"/>
    </row>
    <row r="21" spans="1:6" ht="15" hidden="1" outlineLevel="1">
      <c r="A21" s="71" t="s">
        <v>124</v>
      </c>
      <c r="B21" s="134"/>
      <c r="C21" s="9"/>
      <c r="E21" s="134"/>
      <c r="F21" s="134"/>
    </row>
    <row r="22" spans="1:6" ht="15" hidden="1" outlineLevel="1">
      <c r="A22" s="71" t="s">
        <v>125</v>
      </c>
      <c r="B22" s="134"/>
      <c r="C22" s="9"/>
      <c r="E22" s="134"/>
      <c r="F22" s="134"/>
    </row>
    <row r="23" spans="1:6" ht="15" hidden="1" outlineLevel="1">
      <c r="A23" s="71" t="s">
        <v>126</v>
      </c>
      <c r="B23" s="134"/>
      <c r="C23" s="9"/>
      <c r="E23" s="134"/>
      <c r="F23" s="134"/>
    </row>
    <row r="24" spans="1:6" ht="15" hidden="1" outlineLevel="1">
      <c r="A24" s="71" t="s">
        <v>127</v>
      </c>
      <c r="B24" s="134"/>
      <c r="C24" s="9"/>
      <c r="E24" s="134"/>
      <c r="F24" s="134"/>
    </row>
    <row r="25" spans="1:6" ht="15" hidden="1" outlineLevel="1">
      <c r="A25" s="72"/>
      <c r="B25" s="12"/>
      <c r="C25" s="13"/>
      <c r="E25" s="134"/>
      <c r="F25" s="134"/>
    </row>
    <row r="26" spans="5:6" ht="18.75" hidden="1" outlineLevel="1">
      <c r="E26" s="70"/>
      <c r="F26" s="70"/>
    </row>
    <row r="27" spans="1:6" ht="15" hidden="1" outlineLevel="1">
      <c r="A27" s="5"/>
      <c r="B27" s="6"/>
      <c r="C27" s="7"/>
      <c r="E27" s="134"/>
      <c r="F27" s="134"/>
    </row>
    <row r="28" spans="1:6" ht="15" hidden="1" outlineLevel="1">
      <c r="A28" s="8" t="s">
        <v>6</v>
      </c>
      <c r="B28" s="134"/>
      <c r="C28" s="9" t="s">
        <v>77</v>
      </c>
      <c r="E28" s="134"/>
      <c r="F28" s="134"/>
    </row>
    <row r="29" spans="1:6" ht="15" hidden="1" outlineLevel="1">
      <c r="A29" s="14" t="s">
        <v>95</v>
      </c>
      <c r="B29" s="134"/>
      <c r="C29" s="61"/>
      <c r="E29" s="134"/>
      <c r="F29" s="134"/>
    </row>
    <row r="30" spans="1:6" ht="15" hidden="1" outlineLevel="1">
      <c r="A30" s="14" t="s">
        <v>96</v>
      </c>
      <c r="B30" s="134"/>
      <c r="C30" s="9"/>
      <c r="E30" s="134"/>
      <c r="F30" s="134"/>
    </row>
    <row r="31" spans="1:6" ht="15" hidden="1" outlineLevel="1">
      <c r="A31" s="14" t="s">
        <v>97</v>
      </c>
      <c r="B31" s="134"/>
      <c r="C31" s="9"/>
      <c r="E31" s="134"/>
      <c r="F31" s="134"/>
    </row>
    <row r="32" spans="1:6" ht="15" hidden="1" outlineLevel="1">
      <c r="A32" s="14"/>
      <c r="B32" s="134"/>
      <c r="C32" s="9"/>
      <c r="E32" s="134"/>
      <c r="F32" s="134"/>
    </row>
    <row r="33" spans="1:6" ht="15" hidden="1" outlineLevel="1">
      <c r="A33" s="14"/>
      <c r="B33" s="134"/>
      <c r="C33" s="9"/>
      <c r="E33" s="134"/>
      <c r="F33" s="134"/>
    </row>
    <row r="34" spans="1:6" ht="15" hidden="1" outlineLevel="1">
      <c r="A34" s="11"/>
      <c r="B34" s="12"/>
      <c r="C34" s="13"/>
      <c r="E34" s="134"/>
      <c r="F34" s="134"/>
    </row>
    <row r="35" spans="5:6" ht="15" hidden="1" outlineLevel="1">
      <c r="E35" s="134"/>
      <c r="F35" s="134"/>
    </row>
    <row r="36" spans="1:6" ht="15" hidden="1" outlineLevel="1">
      <c r="A36" s="62" t="s">
        <v>6</v>
      </c>
      <c r="B36" s="6"/>
      <c r="C36" s="7" t="s">
        <v>77</v>
      </c>
      <c r="E36" s="134"/>
      <c r="F36" s="134"/>
    </row>
    <row r="37" spans="1:6" ht="15" hidden="1" outlineLevel="1">
      <c r="A37" s="14" t="s">
        <v>98</v>
      </c>
      <c r="B37" s="134"/>
      <c r="C37" s="61"/>
      <c r="E37" s="134"/>
      <c r="F37" s="134"/>
    </row>
    <row r="38" spans="1:6" ht="15" hidden="1" outlineLevel="1">
      <c r="A38" s="14" t="s">
        <v>99</v>
      </c>
      <c r="B38" s="134"/>
      <c r="C38" s="9"/>
      <c r="E38" s="134"/>
      <c r="F38" s="134"/>
    </row>
    <row r="39" spans="1:6" ht="15" hidden="1" outlineLevel="1">
      <c r="A39" s="14" t="s">
        <v>100</v>
      </c>
      <c r="B39" s="134"/>
      <c r="C39" s="9"/>
      <c r="E39" s="134"/>
      <c r="F39" s="134"/>
    </row>
    <row r="40" spans="1:6" ht="15" hidden="1" outlineLevel="1">
      <c r="A40" s="14"/>
      <c r="B40" s="134"/>
      <c r="C40" s="9"/>
      <c r="E40" s="134"/>
      <c r="F40" s="134"/>
    </row>
    <row r="41" spans="1:6" ht="15" hidden="1" outlineLevel="1">
      <c r="A41" s="14"/>
      <c r="B41" s="134"/>
      <c r="C41" s="9"/>
      <c r="E41" s="134"/>
      <c r="F41" s="134"/>
    </row>
    <row r="42" spans="1:6" ht="15" hidden="1" outlineLevel="1">
      <c r="A42" s="11"/>
      <c r="B42" s="12"/>
      <c r="C42" s="13"/>
      <c r="E42" s="134"/>
      <c r="F42" s="134"/>
    </row>
    <row r="43" spans="5:6" ht="15" hidden="1" outlineLevel="1">
      <c r="E43" s="134"/>
      <c r="F43" s="134"/>
    </row>
    <row r="44" spans="5:6" ht="15" hidden="1" outlineLevel="1">
      <c r="E44" s="134"/>
      <c r="F44" s="134"/>
    </row>
    <row r="45" ht="15" hidden="1" outlineLevel="1"/>
    <row r="46" spans="1:4" ht="15" hidden="1" outlineLevel="1">
      <c r="A46" s="5"/>
      <c r="B46" s="6"/>
      <c r="C46" s="6"/>
      <c r="D46" s="7"/>
    </row>
    <row r="47" spans="1:4" ht="15" hidden="1" outlineLevel="1">
      <c r="A47" s="50" t="s">
        <v>80</v>
      </c>
      <c r="B47" s="134"/>
      <c r="C47" s="134" t="s">
        <v>77</v>
      </c>
      <c r="D47" s="9"/>
    </row>
    <row r="48" spans="1:4" ht="15" hidden="1" outlineLevel="1">
      <c r="A48" s="14" t="s">
        <v>81</v>
      </c>
      <c r="B48" s="134"/>
      <c r="C48" s="17"/>
      <c r="D48" s="9"/>
    </row>
    <row r="49" spans="1:4" ht="15" hidden="1" outlineLevel="1">
      <c r="A49" s="14" t="s">
        <v>82</v>
      </c>
      <c r="B49" s="134"/>
      <c r="C49" s="134"/>
      <c r="D49" s="9"/>
    </row>
    <row r="50" spans="1:4" ht="15" hidden="1" outlineLevel="1">
      <c r="A50" s="14" t="s">
        <v>83</v>
      </c>
      <c r="B50" s="134"/>
      <c r="C50" s="134"/>
      <c r="D50" s="9"/>
    </row>
    <row r="51" spans="1:4" ht="15" hidden="1" outlineLevel="1">
      <c r="A51" s="14" t="s">
        <v>84</v>
      </c>
      <c r="B51" s="134"/>
      <c r="C51" s="134"/>
      <c r="D51" s="9"/>
    </row>
    <row r="52" spans="1:4" ht="15" hidden="1" outlineLevel="1">
      <c r="A52" s="14" t="s">
        <v>85</v>
      </c>
      <c r="B52" s="134"/>
      <c r="C52" s="134"/>
      <c r="D52" s="9"/>
    </row>
    <row r="53" spans="1:4" ht="15" hidden="1" outlineLevel="1">
      <c r="A53" s="14" t="s">
        <v>235</v>
      </c>
      <c r="B53" s="134"/>
      <c r="C53" s="134"/>
      <c r="D53" s="9"/>
    </row>
    <row r="54" spans="1:4" ht="15" hidden="1" outlineLevel="1">
      <c r="A54" s="11"/>
      <c r="B54" s="12"/>
      <c r="C54" s="12"/>
      <c r="D54" s="13"/>
    </row>
    <row r="55" ht="15" hidden="1" outlineLevel="1"/>
    <row r="56" spans="1:4" ht="15" hidden="1" outlineLevel="1">
      <c r="A56" s="5"/>
      <c r="B56" s="6"/>
      <c r="C56" s="6" t="s">
        <v>77</v>
      </c>
      <c r="D56" s="7"/>
    </row>
    <row r="57" spans="1:4" ht="15" hidden="1" outlineLevel="1">
      <c r="A57" s="14" t="s">
        <v>103</v>
      </c>
      <c r="B57" s="134"/>
      <c r="C57" s="17"/>
      <c r="D57" s="9"/>
    </row>
    <row r="58" spans="1:4" ht="15" hidden="1" outlineLevel="1">
      <c r="A58" s="14" t="s">
        <v>104</v>
      </c>
      <c r="B58" s="134"/>
      <c r="C58" s="134"/>
      <c r="D58" s="9"/>
    </row>
    <row r="59" spans="1:4" ht="15" hidden="1" outlineLevel="1">
      <c r="A59" s="14" t="s">
        <v>105</v>
      </c>
      <c r="B59" s="134"/>
      <c r="C59" s="134"/>
      <c r="D59" s="9"/>
    </row>
    <row r="60" spans="1:4" ht="15" hidden="1" outlineLevel="1">
      <c r="A60" s="14"/>
      <c r="B60" s="134"/>
      <c r="C60" s="134"/>
      <c r="D60" s="9"/>
    </row>
    <row r="61" spans="1:6" ht="15" hidden="1" outlineLevel="1">
      <c r="A61" s="11"/>
      <c r="B61" s="12"/>
      <c r="C61" s="12"/>
      <c r="D61" s="13"/>
      <c r="E61" s="134"/>
      <c r="F61" s="134"/>
    </row>
    <row r="62" spans="5:6" ht="15" hidden="1" outlineLevel="1">
      <c r="E62" s="134"/>
      <c r="F62" s="134"/>
    </row>
    <row r="63" spans="5:6" ht="15" hidden="1" outlineLevel="1">
      <c r="E63" s="134"/>
      <c r="F63" s="134"/>
    </row>
    <row r="64" spans="1:6" ht="15" hidden="1" outlineLevel="1">
      <c r="A64" s="5"/>
      <c r="B64" s="6"/>
      <c r="C64" s="6"/>
      <c r="D64" s="7"/>
      <c r="E64" s="134"/>
      <c r="F64" s="134"/>
    </row>
    <row r="65" spans="1:6" ht="15" hidden="1" outlineLevel="1">
      <c r="A65" s="50" t="s">
        <v>111</v>
      </c>
      <c r="B65" s="134"/>
      <c r="C65" s="134"/>
      <c r="D65" s="9" t="s">
        <v>77</v>
      </c>
      <c r="E65" s="134"/>
      <c r="F65" s="134"/>
    </row>
    <row r="66" spans="1:6" ht="15" hidden="1" outlineLevel="1">
      <c r="A66" s="68" t="s">
        <v>112</v>
      </c>
      <c r="B66" s="134"/>
      <c r="C66" s="134"/>
      <c r="D66" s="61"/>
      <c r="E66" s="134"/>
      <c r="F66" s="134"/>
    </row>
    <row r="67" spans="1:6" ht="15" hidden="1" outlineLevel="1">
      <c r="A67" s="68" t="s">
        <v>147</v>
      </c>
      <c r="B67" s="134"/>
      <c r="C67" s="134"/>
      <c r="D67" s="9"/>
      <c r="E67" s="134"/>
      <c r="F67" s="134"/>
    </row>
    <row r="68" spans="1:6" ht="15" hidden="1" outlineLevel="1">
      <c r="A68" s="68" t="s">
        <v>146</v>
      </c>
      <c r="B68" s="134"/>
      <c r="C68" s="134"/>
      <c r="D68" s="9"/>
      <c r="E68" s="134"/>
      <c r="F68" s="134"/>
    </row>
    <row r="69" spans="1:6" ht="15" hidden="1" outlineLevel="1">
      <c r="A69" s="68" t="s">
        <v>142</v>
      </c>
      <c r="B69" s="134"/>
      <c r="C69" s="134"/>
      <c r="D69" s="9"/>
      <c r="E69" s="134"/>
      <c r="F69" s="134"/>
    </row>
    <row r="70" spans="1:6" ht="15" hidden="1" outlineLevel="1">
      <c r="A70" s="68"/>
      <c r="B70" s="134"/>
      <c r="C70" s="134"/>
      <c r="D70" s="9"/>
      <c r="E70" s="134"/>
      <c r="F70" s="134"/>
    </row>
    <row r="71" spans="1:6" ht="15" hidden="1" outlineLevel="1">
      <c r="A71" s="68"/>
      <c r="B71" s="134"/>
      <c r="C71" s="134"/>
      <c r="D71" s="9"/>
      <c r="E71" s="134"/>
      <c r="F71" s="134"/>
    </row>
    <row r="72" spans="1:6" ht="15" hidden="1" outlineLevel="1">
      <c r="A72" s="68"/>
      <c r="B72" s="134"/>
      <c r="C72" s="134"/>
      <c r="D72" s="9"/>
      <c r="E72" s="134"/>
      <c r="F72" s="134"/>
    </row>
    <row r="73" spans="1:6" ht="15" hidden="1" outlineLevel="1">
      <c r="A73" s="68"/>
      <c r="B73" s="134"/>
      <c r="C73" s="134"/>
      <c r="D73" s="9"/>
      <c r="E73" s="134"/>
      <c r="F73" s="134"/>
    </row>
    <row r="74" spans="1:6" ht="15" hidden="1" outlineLevel="1">
      <c r="A74" s="68"/>
      <c r="B74" s="134"/>
      <c r="C74" s="134"/>
      <c r="D74" s="9"/>
      <c r="E74" s="134"/>
      <c r="F74" s="134"/>
    </row>
    <row r="75" spans="1:6" ht="15" hidden="1" outlineLevel="1">
      <c r="A75" s="68"/>
      <c r="B75" s="134"/>
      <c r="C75" s="134"/>
      <c r="D75" s="9"/>
      <c r="E75" s="134"/>
      <c r="F75" s="134"/>
    </row>
    <row r="76" spans="1:6" ht="15" hidden="1" outlineLevel="1">
      <c r="A76" s="68"/>
      <c r="B76" s="134"/>
      <c r="C76" s="134"/>
      <c r="D76" s="9"/>
      <c r="E76" s="134"/>
      <c r="F76" s="134"/>
    </row>
    <row r="77" spans="1:6" ht="15" hidden="1" outlineLevel="1">
      <c r="A77" s="14"/>
      <c r="B77" s="134"/>
      <c r="C77" s="134"/>
      <c r="D77" s="9"/>
      <c r="E77" s="134"/>
      <c r="F77" s="134"/>
    </row>
    <row r="78" spans="1:6" ht="15" hidden="1" outlineLevel="1">
      <c r="A78" s="11"/>
      <c r="B78" s="12"/>
      <c r="C78" s="12"/>
      <c r="D78" s="13"/>
      <c r="E78" s="134"/>
      <c r="F78" s="134"/>
    </row>
    <row r="79" spans="5:6" ht="15" hidden="1" outlineLevel="1">
      <c r="E79" s="134"/>
      <c r="F79" s="134"/>
    </row>
    <row r="80" spans="1:6" ht="15" hidden="1" outlineLevel="1">
      <c r="A80" s="5"/>
      <c r="B80" s="6"/>
      <c r="C80" s="6"/>
      <c r="D80" s="7"/>
      <c r="E80" s="134"/>
      <c r="F80" s="134"/>
    </row>
    <row r="81" spans="1:6" ht="15" hidden="1" outlineLevel="1">
      <c r="A81" s="50" t="s">
        <v>128</v>
      </c>
      <c r="B81" s="134"/>
      <c r="C81" s="134" t="s">
        <v>129</v>
      </c>
      <c r="D81" s="9"/>
      <c r="E81" s="134"/>
      <c r="F81" s="134"/>
    </row>
    <row r="82" spans="1:6" ht="15" hidden="1" outlineLevel="1">
      <c r="A82" s="14" t="s">
        <v>87</v>
      </c>
      <c r="B82" s="134"/>
      <c r="C82" s="17"/>
      <c r="D82" s="9"/>
      <c r="E82" s="134"/>
      <c r="F82" s="134"/>
    </row>
    <row r="83" spans="1:6" ht="15" hidden="1" outlineLevel="1">
      <c r="A83" s="14" t="s">
        <v>88</v>
      </c>
      <c r="B83" s="134"/>
      <c r="C83" s="134"/>
      <c r="D83" s="9"/>
      <c r="E83" s="134"/>
      <c r="F83" s="134"/>
    </row>
    <row r="84" spans="1:6" ht="15" hidden="1" outlineLevel="1">
      <c r="A84" s="14" t="s">
        <v>89</v>
      </c>
      <c r="B84" s="134"/>
      <c r="C84" s="134"/>
      <c r="D84" s="9"/>
      <c r="E84" s="134"/>
      <c r="F84" s="134"/>
    </row>
    <row r="85" spans="1:6" ht="15" hidden="1" outlineLevel="1">
      <c r="A85" s="14" t="s">
        <v>90</v>
      </c>
      <c r="B85" s="134"/>
      <c r="C85" s="134"/>
      <c r="D85" s="9"/>
      <c r="E85" s="134"/>
      <c r="F85" s="134"/>
    </row>
    <row r="86" spans="1:6" ht="15" hidden="1" outlineLevel="1">
      <c r="A86" s="14" t="s">
        <v>25</v>
      </c>
      <c r="B86" s="134"/>
      <c r="C86" s="134"/>
      <c r="D86" s="9"/>
      <c r="E86" s="134"/>
      <c r="F86" s="134"/>
    </row>
    <row r="87" spans="1:6" ht="15" hidden="1" outlineLevel="1">
      <c r="A87" s="14" t="s">
        <v>130</v>
      </c>
      <c r="B87" s="134"/>
      <c r="C87" s="134"/>
      <c r="D87" s="9"/>
      <c r="E87" s="134"/>
      <c r="F87" s="134"/>
    </row>
    <row r="88" spans="1:6" ht="15" hidden="1" outlineLevel="1">
      <c r="A88" s="14" t="s">
        <v>74</v>
      </c>
      <c r="B88" s="134"/>
      <c r="C88" s="134"/>
      <c r="D88" s="9"/>
      <c r="E88" s="134"/>
      <c r="F88" s="134"/>
    </row>
    <row r="89" spans="1:6" ht="15" hidden="1" outlineLevel="1">
      <c r="A89" s="14" t="s">
        <v>131</v>
      </c>
      <c r="B89" s="134"/>
      <c r="C89" s="134"/>
      <c r="D89" s="9"/>
      <c r="E89" s="134"/>
      <c r="F89" s="134"/>
    </row>
    <row r="90" spans="1:6" ht="15" hidden="1" outlineLevel="1">
      <c r="A90" s="14" t="s">
        <v>132</v>
      </c>
      <c r="B90" s="134"/>
      <c r="C90" s="134"/>
      <c r="D90" s="9"/>
      <c r="E90" s="134"/>
      <c r="F90" s="134"/>
    </row>
    <row r="91" spans="1:6" ht="15" hidden="1" outlineLevel="1">
      <c r="A91" s="14"/>
      <c r="B91" s="134"/>
      <c r="C91" s="134"/>
      <c r="D91" s="9"/>
      <c r="E91" s="134"/>
      <c r="F91" s="134"/>
    </row>
    <row r="92" spans="1:6" ht="15" hidden="1" outlineLevel="1">
      <c r="A92" s="14"/>
      <c r="B92" s="134"/>
      <c r="C92" s="134"/>
      <c r="D92" s="9"/>
      <c r="E92" s="134"/>
      <c r="F92" s="134"/>
    </row>
    <row r="93" spans="1:6" ht="15" hidden="1" outlineLevel="1">
      <c r="A93" s="14"/>
      <c r="B93" s="134"/>
      <c r="C93" s="134"/>
      <c r="D93" s="9"/>
      <c r="E93" s="134"/>
      <c r="F93" s="134"/>
    </row>
    <row r="94" spans="1:6" ht="15" hidden="1" outlineLevel="1">
      <c r="A94" s="11"/>
      <c r="B94" s="12"/>
      <c r="C94" s="12"/>
      <c r="D94" s="13"/>
      <c r="E94" s="134"/>
      <c r="F94" s="134"/>
    </row>
    <row r="95" spans="5:6" ht="15" hidden="1" outlineLevel="1">
      <c r="E95" s="134"/>
      <c r="F95" s="134"/>
    </row>
    <row r="96" spans="1:4" ht="15" hidden="1" outlineLevel="1">
      <c r="A96" s="5"/>
      <c r="B96" s="6"/>
      <c r="C96" s="6"/>
      <c r="D96" s="7"/>
    </row>
    <row r="97" spans="1:4" ht="15" hidden="1" outlineLevel="1">
      <c r="A97" s="50" t="s">
        <v>14</v>
      </c>
      <c r="B97" s="134"/>
      <c r="C97" s="134" t="s">
        <v>129</v>
      </c>
      <c r="D97" s="9"/>
    </row>
    <row r="98" spans="1:4" ht="15" hidden="1" outlineLevel="1">
      <c r="A98" s="14" t="s">
        <v>135</v>
      </c>
      <c r="B98" s="134"/>
      <c r="C98" s="17"/>
      <c r="D98" s="9"/>
    </row>
    <row r="99" spans="1:4" ht="15" hidden="1" outlineLevel="1">
      <c r="A99" s="14" t="s">
        <v>136</v>
      </c>
      <c r="B99" s="134"/>
      <c r="C99" s="134"/>
      <c r="D99" s="9"/>
    </row>
    <row r="100" spans="1:4" ht="15" hidden="1" outlineLevel="1">
      <c r="A100" s="14" t="s">
        <v>137</v>
      </c>
      <c r="B100" s="134"/>
      <c r="C100" s="134"/>
      <c r="D100" s="9"/>
    </row>
    <row r="101" spans="1:4" ht="15" hidden="1" outlineLevel="1">
      <c r="A101" s="14" t="s">
        <v>23</v>
      </c>
      <c r="B101" s="134"/>
      <c r="C101" s="134"/>
      <c r="D101" s="9"/>
    </row>
    <row r="102" spans="1:4" ht="15" hidden="1" outlineLevel="1">
      <c r="A102" s="14" t="s">
        <v>138</v>
      </c>
      <c r="B102" s="134"/>
      <c r="C102" s="134"/>
      <c r="D102" s="9"/>
    </row>
    <row r="103" spans="1:4" ht="15" hidden="1" outlineLevel="1">
      <c r="A103" s="14" t="s">
        <v>139</v>
      </c>
      <c r="B103" s="134"/>
      <c r="C103" s="134"/>
      <c r="D103" s="9"/>
    </row>
    <row r="104" spans="1:4" ht="15" hidden="1" outlineLevel="1">
      <c r="A104" s="14" t="s">
        <v>140</v>
      </c>
      <c r="B104" s="134"/>
      <c r="C104" s="134"/>
      <c r="D104" s="9"/>
    </row>
    <row r="105" spans="1:4" ht="15" hidden="1" outlineLevel="1">
      <c r="A105" s="14"/>
      <c r="B105" s="134"/>
      <c r="C105" s="134"/>
      <c r="D105" s="9"/>
    </row>
    <row r="106" spans="1:4" ht="15" hidden="1" outlineLevel="1">
      <c r="A106" s="14"/>
      <c r="B106" s="134"/>
      <c r="C106" s="134"/>
      <c r="D106" s="9"/>
    </row>
    <row r="107" spans="1:4" ht="15" hidden="1" outlineLevel="1">
      <c r="A107" s="14"/>
      <c r="B107" s="134"/>
      <c r="C107" s="134"/>
      <c r="D107" s="9"/>
    </row>
    <row r="108" spans="1:4" ht="15" hidden="1" outlineLevel="1">
      <c r="A108" s="14"/>
      <c r="B108" s="134"/>
      <c r="C108" s="134"/>
      <c r="D108" s="9"/>
    </row>
    <row r="109" spans="1:4" ht="15" hidden="1" outlineLevel="1">
      <c r="A109" s="11"/>
      <c r="B109" s="12"/>
      <c r="C109" s="12"/>
      <c r="D109" s="13"/>
    </row>
    <row r="110" ht="15" hidden="1" outlineLevel="1"/>
    <row r="111" ht="15" hidden="1" outlineLevel="1"/>
    <row r="112" ht="15" hidden="1" outlineLevel="1"/>
    <row r="113" ht="15" hidden="1" outlineLevel="1"/>
    <row r="114" ht="15" hidden="1" outlineLevel="1"/>
    <row r="115" ht="15" hidden="1" outlineLevel="1"/>
    <row r="116" ht="15" hidden="1" outlineLevel="1"/>
    <row r="117" ht="15" hidden="1" outlineLevel="1"/>
    <row r="118" spans="5:8" ht="21" collapsed="1">
      <c r="E118" s="179" t="s">
        <v>273</v>
      </c>
      <c r="F118" s="179"/>
      <c r="G118" s="117"/>
      <c r="H118" s="116"/>
    </row>
    <row r="119" spans="5:8" ht="18.75">
      <c r="E119" s="86"/>
      <c r="F119" s="86"/>
      <c r="G119" s="117"/>
      <c r="H119" s="116"/>
    </row>
    <row r="120" spans="5:8" ht="18.75">
      <c r="E120" s="86"/>
      <c r="F120" s="86"/>
      <c r="G120" s="117"/>
      <c r="H120" s="116"/>
    </row>
    <row r="121" spans="5:8" ht="18.75">
      <c r="E121" s="174" t="s">
        <v>233</v>
      </c>
      <c r="F121" s="174"/>
      <c r="G121" s="117"/>
      <c r="H121" s="90" t="str">
        <f>'X. PP Summary '!C3</f>
        <v>Input Community Housing Provider Name</v>
      </c>
    </row>
    <row r="122" spans="5:8" ht="18.75">
      <c r="E122" s="174" t="s">
        <v>295</v>
      </c>
      <c r="F122" s="174"/>
      <c r="G122" s="117"/>
      <c r="H122" s="90" t="str">
        <f>'X. PP Summary '!C4</f>
        <v>Input Yes or No</v>
      </c>
    </row>
    <row r="123" spans="5:8" ht="18.75">
      <c r="E123" s="174" t="s">
        <v>234</v>
      </c>
      <c r="F123" s="174"/>
      <c r="G123" s="117"/>
      <c r="H123" s="145" t="str">
        <f>'X. PP Summary '!C5</f>
        <v>Input Address(s) of the Project </v>
      </c>
    </row>
    <row r="124" spans="5:10" ht="18.75">
      <c r="E124" s="116"/>
      <c r="F124" s="116"/>
      <c r="G124" s="117"/>
      <c r="H124" s="123" t="s">
        <v>143</v>
      </c>
      <c r="J124" s="86"/>
    </row>
    <row r="125" spans="5:27" ht="18.75">
      <c r="E125" s="86"/>
      <c r="F125" s="86"/>
      <c r="G125" s="60"/>
      <c r="H125" s="86"/>
      <c r="Z125" s="66"/>
      <c r="AA125" s="142"/>
    </row>
    <row r="126" spans="7:27" ht="18.75">
      <c r="G126" s="97"/>
      <c r="H126" s="134"/>
      <c r="I126" s="134"/>
      <c r="J126" s="86"/>
      <c r="O126" s="134"/>
      <c r="P126" s="134"/>
      <c r="Q126" s="134"/>
      <c r="R126" s="134"/>
      <c r="S126" s="134"/>
      <c r="T126" s="134"/>
      <c r="U126" s="134"/>
      <c r="V126" s="134"/>
      <c r="W126" s="134"/>
      <c r="X126" s="134"/>
      <c r="Y126" s="134"/>
      <c r="Z126" s="134"/>
      <c r="AA126" s="211"/>
    </row>
    <row r="127" spans="7:27" ht="18.75">
      <c r="G127" s="133"/>
      <c r="H127" s="333" t="s">
        <v>143</v>
      </c>
      <c r="I127" s="333"/>
      <c r="J127" s="86"/>
      <c r="O127" s="134"/>
      <c r="P127" s="134"/>
      <c r="Q127" s="134"/>
      <c r="R127" s="134"/>
      <c r="S127" s="134"/>
      <c r="T127" s="134"/>
      <c r="U127" s="134"/>
      <c r="V127" s="134"/>
      <c r="W127" s="134"/>
      <c r="X127" s="134"/>
      <c r="Y127" s="134"/>
      <c r="Z127" s="134"/>
      <c r="AA127" s="211"/>
    </row>
    <row r="128" spans="7:27" ht="18.75">
      <c r="G128" s="133"/>
      <c r="J128" s="86"/>
      <c r="O128" s="134"/>
      <c r="P128" s="134"/>
      <c r="Q128" s="134"/>
      <c r="R128" s="134"/>
      <c r="S128" s="134"/>
      <c r="T128" s="134"/>
      <c r="U128" s="134"/>
      <c r="V128" s="134"/>
      <c r="W128" s="134"/>
      <c r="X128" s="134"/>
      <c r="Y128" s="134"/>
      <c r="Z128" s="134"/>
      <c r="AA128" s="211"/>
    </row>
    <row r="129" spans="7:27" ht="18.75">
      <c r="G129" s="133"/>
      <c r="J129" s="86"/>
      <c r="O129" s="134"/>
      <c r="P129" s="134"/>
      <c r="Q129" s="134"/>
      <c r="R129" s="134"/>
      <c r="S129" s="134"/>
      <c r="T129" s="134"/>
      <c r="U129" s="134"/>
      <c r="V129" s="134"/>
      <c r="W129" s="134"/>
      <c r="X129" s="134"/>
      <c r="Y129" s="134"/>
      <c r="Z129" s="134"/>
      <c r="AA129" s="211"/>
    </row>
    <row r="130" spans="5:27" ht="18.75">
      <c r="E130" s="305" t="s">
        <v>307</v>
      </c>
      <c r="F130" s="306"/>
      <c r="G130" s="296"/>
      <c r="H130" s="6"/>
      <c r="I130" s="6"/>
      <c r="J130" s="307"/>
      <c r="O130" s="134"/>
      <c r="P130" s="134"/>
      <c r="Q130" s="134"/>
      <c r="R130" s="134"/>
      <c r="S130" s="134"/>
      <c r="T130" s="134"/>
      <c r="U130" s="134"/>
      <c r="V130" s="134"/>
      <c r="W130" s="134"/>
      <c r="X130" s="134"/>
      <c r="Y130" s="134"/>
      <c r="Z130" s="134"/>
      <c r="AA130" s="211"/>
    </row>
    <row r="131" spans="5:27" ht="18.75">
      <c r="E131" s="308" t="s">
        <v>258</v>
      </c>
      <c r="F131" s="309"/>
      <c r="G131" s="296"/>
      <c r="H131" s="118"/>
      <c r="I131" s="118"/>
      <c r="J131" s="310"/>
      <c r="O131" s="134"/>
      <c r="P131" s="134"/>
      <c r="Q131" s="134"/>
      <c r="R131" s="134"/>
      <c r="S131" s="134"/>
      <c r="T131" s="134"/>
      <c r="U131" s="134"/>
      <c r="V131" s="134"/>
      <c r="W131" s="134"/>
      <c r="X131" s="134"/>
      <c r="Y131" s="134"/>
      <c r="Z131" s="134"/>
      <c r="AA131" s="211"/>
    </row>
    <row r="132" spans="5:27" ht="18.75">
      <c r="E132" s="308" t="s">
        <v>308</v>
      </c>
      <c r="F132" s="309"/>
      <c r="G132" s="296"/>
      <c r="H132" s="118"/>
      <c r="I132" s="118"/>
      <c r="J132" s="310"/>
      <c r="K132" s="134"/>
      <c r="L132" s="134"/>
      <c r="M132" s="134"/>
      <c r="N132" s="134"/>
      <c r="O132" s="134"/>
      <c r="P132" s="134"/>
      <c r="Q132" s="134"/>
      <c r="R132" s="134"/>
      <c r="S132" s="134"/>
      <c r="T132" s="134"/>
      <c r="U132" s="134"/>
      <c r="V132" s="134"/>
      <c r="W132" s="134"/>
      <c r="X132" s="134"/>
      <c r="Y132" s="134"/>
      <c r="Z132" s="134"/>
      <c r="AA132" s="211"/>
    </row>
    <row r="133" spans="5:27" ht="18.75">
      <c r="E133" s="308" t="s">
        <v>309</v>
      </c>
      <c r="F133" s="309"/>
      <c r="G133" s="296"/>
      <c r="H133" s="118"/>
      <c r="I133" s="118"/>
      <c r="J133" s="310"/>
      <c r="K133" s="134"/>
      <c r="L133" s="134"/>
      <c r="M133" s="134"/>
      <c r="N133" s="134"/>
      <c r="O133" s="134"/>
      <c r="P133" s="134"/>
      <c r="Q133" s="134"/>
      <c r="R133" s="134"/>
      <c r="S133" s="134"/>
      <c r="T133" s="134"/>
      <c r="U133" s="134"/>
      <c r="V133" s="134"/>
      <c r="W133" s="134"/>
      <c r="X133" s="134"/>
      <c r="Y133" s="134"/>
      <c r="Z133" s="134"/>
      <c r="AA133" s="211"/>
    </row>
    <row r="134" spans="5:27" ht="15">
      <c r="E134" s="14"/>
      <c r="F134" s="134"/>
      <c r="G134" s="134"/>
      <c r="H134" s="134"/>
      <c r="I134" s="134"/>
      <c r="J134" s="9"/>
      <c r="K134" s="134"/>
      <c r="L134" s="134"/>
      <c r="M134" s="134"/>
      <c r="N134" s="134"/>
      <c r="O134" s="134"/>
      <c r="P134" s="134"/>
      <c r="Q134" s="134"/>
      <c r="R134" s="134"/>
      <c r="S134" s="134"/>
      <c r="T134" s="134"/>
      <c r="U134" s="134"/>
      <c r="V134" s="134"/>
      <c r="W134" s="134"/>
      <c r="X134" s="134"/>
      <c r="Y134" s="134"/>
      <c r="Z134" s="134"/>
      <c r="AA134" s="211"/>
    </row>
    <row r="135" spans="5:27" ht="15">
      <c r="E135" s="14"/>
      <c r="F135" s="134"/>
      <c r="G135" s="134"/>
      <c r="H135" s="134"/>
      <c r="I135" s="134"/>
      <c r="J135" s="9"/>
      <c r="K135" s="134"/>
      <c r="L135" s="134"/>
      <c r="M135" s="134"/>
      <c r="N135" s="134"/>
      <c r="O135" s="134"/>
      <c r="P135" s="134"/>
      <c r="Q135" s="134"/>
      <c r="R135" s="134"/>
      <c r="S135" s="134"/>
      <c r="T135" s="134"/>
      <c r="U135" s="134"/>
      <c r="V135" s="134"/>
      <c r="W135" s="134"/>
      <c r="X135" s="134"/>
      <c r="Y135" s="134"/>
      <c r="Z135" s="134"/>
      <c r="AA135" s="211"/>
    </row>
    <row r="136" spans="5:27" ht="25.5">
      <c r="E136" s="105" t="s">
        <v>310</v>
      </c>
      <c r="F136" s="134"/>
      <c r="G136" s="297" t="s">
        <v>311</v>
      </c>
      <c r="H136" s="311"/>
      <c r="I136" s="312"/>
      <c r="J136" s="310"/>
      <c r="K136" s="134"/>
      <c r="L136" s="134"/>
      <c r="M136" s="134"/>
      <c r="N136" s="134"/>
      <c r="O136" s="134"/>
      <c r="P136" s="134"/>
      <c r="Q136" s="134"/>
      <c r="R136" s="134"/>
      <c r="S136" s="134"/>
      <c r="T136" s="134"/>
      <c r="U136" s="134"/>
      <c r="V136" s="134"/>
      <c r="W136" s="134"/>
      <c r="X136" s="134"/>
      <c r="Y136" s="134"/>
      <c r="Z136" s="134"/>
      <c r="AA136" s="211"/>
    </row>
    <row r="137" spans="5:27" ht="18.75">
      <c r="E137" s="302" t="s">
        <v>312</v>
      </c>
      <c r="F137" s="134"/>
      <c r="G137" s="298"/>
      <c r="H137" s="313"/>
      <c r="I137" s="134"/>
      <c r="J137" s="310"/>
      <c r="K137" s="134"/>
      <c r="L137" s="134"/>
      <c r="M137" s="134"/>
      <c r="N137" s="134"/>
      <c r="O137" s="134"/>
      <c r="P137" s="134"/>
      <c r="Q137" s="134"/>
      <c r="R137" s="134"/>
      <c r="S137" s="134"/>
      <c r="T137" s="134"/>
      <c r="U137" s="134"/>
      <c r="V137" s="134"/>
      <c r="W137" s="134"/>
      <c r="X137" s="134"/>
      <c r="Y137" s="134"/>
      <c r="Z137" s="134"/>
      <c r="AA137" s="211"/>
    </row>
    <row r="138" spans="5:27" ht="15">
      <c r="E138" s="302" t="s">
        <v>312</v>
      </c>
      <c r="F138" s="134"/>
      <c r="G138" s="298"/>
      <c r="H138" s="313"/>
      <c r="I138" s="303"/>
      <c r="J138" s="314"/>
      <c r="K138" s="303"/>
      <c r="L138" s="304"/>
      <c r="M138" s="303"/>
      <c r="N138" s="303"/>
      <c r="O138" s="134"/>
      <c r="P138" s="134"/>
      <c r="Q138" s="134"/>
      <c r="R138" s="134"/>
      <c r="S138" s="134"/>
      <c r="T138" s="134"/>
      <c r="U138" s="134"/>
      <c r="V138" s="134"/>
      <c r="W138" s="134"/>
      <c r="X138" s="134"/>
      <c r="Y138" s="134"/>
      <c r="Z138" s="134"/>
      <c r="AA138" s="211"/>
    </row>
    <row r="139" spans="5:27" ht="15">
      <c r="E139" s="302" t="s">
        <v>312</v>
      </c>
      <c r="F139" s="134"/>
      <c r="G139" s="298"/>
      <c r="H139" s="313"/>
      <c r="I139" s="303"/>
      <c r="J139" s="314"/>
      <c r="K139" s="303"/>
      <c r="L139" s="304"/>
      <c r="M139" s="303"/>
      <c r="N139" s="303"/>
      <c r="O139" s="134"/>
      <c r="P139" s="134"/>
      <c r="Q139" s="134"/>
      <c r="R139" s="134"/>
      <c r="S139" s="134"/>
      <c r="T139" s="134"/>
      <c r="U139" s="134"/>
      <c r="V139" s="134"/>
      <c r="W139" s="134"/>
      <c r="X139" s="134"/>
      <c r="Y139" s="134"/>
      <c r="Z139" s="134"/>
      <c r="AA139" s="211"/>
    </row>
    <row r="140" spans="5:27" ht="15">
      <c r="E140" s="302" t="s">
        <v>313</v>
      </c>
      <c r="F140" s="134"/>
      <c r="G140" s="298"/>
      <c r="H140" s="313"/>
      <c r="I140" s="303"/>
      <c r="J140" s="314"/>
      <c r="K140" s="303"/>
      <c r="L140" s="304"/>
      <c r="M140" s="303"/>
      <c r="N140" s="303"/>
      <c r="O140" s="134"/>
      <c r="P140" s="134"/>
      <c r="Q140" s="134"/>
      <c r="R140" s="134"/>
      <c r="S140" s="134"/>
      <c r="T140" s="134"/>
      <c r="U140" s="134"/>
      <c r="V140" s="134"/>
      <c r="W140" s="134"/>
      <c r="X140" s="134"/>
      <c r="Y140" s="134"/>
      <c r="Z140" s="134"/>
      <c r="AA140" s="211"/>
    </row>
    <row r="141" spans="5:27" ht="25.5">
      <c r="E141" s="315" t="s">
        <v>314</v>
      </c>
      <c r="F141" s="134"/>
      <c r="G141" s="299">
        <f>SUM(G137:G140)</f>
        <v>0</v>
      </c>
      <c r="H141" s="313"/>
      <c r="I141" s="303"/>
      <c r="J141" s="314"/>
      <c r="K141" s="303"/>
      <c r="L141" s="304"/>
      <c r="M141" s="303"/>
      <c r="N141" s="303"/>
      <c r="O141" s="134"/>
      <c r="P141" s="134"/>
      <c r="Q141" s="134"/>
      <c r="R141" s="134"/>
      <c r="S141" s="134"/>
      <c r="T141" s="134"/>
      <c r="U141" s="134"/>
      <c r="V141" s="134"/>
      <c r="W141" s="134"/>
      <c r="X141" s="134"/>
      <c r="Y141" s="134"/>
      <c r="Z141" s="134"/>
      <c r="AA141" s="211"/>
    </row>
    <row r="142" spans="5:27" ht="15">
      <c r="E142" s="14"/>
      <c r="F142" s="134"/>
      <c r="G142" s="300"/>
      <c r="H142" s="134"/>
      <c r="I142" s="134"/>
      <c r="J142" s="9"/>
      <c r="K142" s="134"/>
      <c r="L142" s="134"/>
      <c r="M142" s="134"/>
      <c r="N142" s="134"/>
      <c r="O142" s="134"/>
      <c r="P142" s="134"/>
      <c r="Q142" s="134"/>
      <c r="R142" s="134"/>
      <c r="S142" s="134"/>
      <c r="T142" s="134"/>
      <c r="U142" s="134"/>
      <c r="V142" s="134"/>
      <c r="W142" s="134"/>
      <c r="X142" s="134"/>
      <c r="Y142" s="134"/>
      <c r="Z142" s="134"/>
      <c r="AA142" s="211"/>
    </row>
    <row r="143" spans="5:27" ht="63.75">
      <c r="E143" s="315" t="s">
        <v>315</v>
      </c>
      <c r="F143" s="134"/>
      <c r="G143" s="301">
        <f>+G130-G141</f>
        <v>0</v>
      </c>
      <c r="H143" s="134"/>
      <c r="I143" s="134"/>
      <c r="J143" s="9"/>
      <c r="K143" s="134"/>
      <c r="L143" s="134"/>
      <c r="M143" s="134"/>
      <c r="N143" s="134"/>
      <c r="O143" s="134"/>
      <c r="P143" s="134"/>
      <c r="Q143" s="134"/>
      <c r="R143" s="134"/>
      <c r="S143" s="134"/>
      <c r="T143" s="134"/>
      <c r="U143" s="134"/>
      <c r="V143" s="134"/>
      <c r="W143" s="134"/>
      <c r="X143" s="134"/>
      <c r="Y143" s="134"/>
      <c r="Z143" s="134"/>
      <c r="AA143" s="211"/>
    </row>
    <row r="144" spans="5:27" ht="15">
      <c r="E144" s="14"/>
      <c r="F144" s="134"/>
      <c r="G144" s="134"/>
      <c r="H144" s="134"/>
      <c r="I144" s="134"/>
      <c r="J144" s="9"/>
      <c r="K144" s="134"/>
      <c r="L144" s="134"/>
      <c r="M144" s="134"/>
      <c r="N144" s="134"/>
      <c r="O144" s="134"/>
      <c r="P144" s="134"/>
      <c r="Q144" s="134"/>
      <c r="R144" s="134"/>
      <c r="S144" s="134"/>
      <c r="T144" s="134"/>
      <c r="U144" s="134"/>
      <c r="V144" s="134"/>
      <c r="W144" s="134"/>
      <c r="X144" s="134"/>
      <c r="Y144" s="134"/>
      <c r="Z144" s="134"/>
      <c r="AA144" s="211"/>
    </row>
    <row r="145" spans="5:27" ht="15">
      <c r="E145" s="14"/>
      <c r="F145" s="134"/>
      <c r="G145" s="134"/>
      <c r="H145" s="134"/>
      <c r="I145" s="134"/>
      <c r="J145" s="9"/>
      <c r="K145" s="134"/>
      <c r="L145" s="134"/>
      <c r="M145" s="134"/>
      <c r="N145" s="134"/>
      <c r="O145" s="134"/>
      <c r="P145" s="134"/>
      <c r="Q145" s="134"/>
      <c r="R145" s="134"/>
      <c r="S145" s="134"/>
      <c r="T145" s="134"/>
      <c r="U145" s="134"/>
      <c r="V145" s="134"/>
      <c r="W145" s="134"/>
      <c r="X145" s="134"/>
      <c r="Y145" s="134"/>
      <c r="Z145" s="134"/>
      <c r="AA145" s="211"/>
    </row>
    <row r="146" spans="5:27" ht="15">
      <c r="E146" s="50" t="s">
        <v>316</v>
      </c>
      <c r="F146" s="134"/>
      <c r="G146" s="134"/>
      <c r="H146" s="134"/>
      <c r="I146" s="134"/>
      <c r="J146" s="9"/>
      <c r="K146" s="134"/>
      <c r="L146" s="134"/>
      <c r="M146" s="134"/>
      <c r="N146" s="134"/>
      <c r="O146" s="134"/>
      <c r="P146" s="134"/>
      <c r="Q146" s="134"/>
      <c r="R146" s="134"/>
      <c r="S146" s="134"/>
      <c r="T146" s="134"/>
      <c r="U146" s="134"/>
      <c r="V146" s="134"/>
      <c r="W146" s="134"/>
      <c r="X146" s="134"/>
      <c r="Y146" s="134"/>
      <c r="Z146" s="134"/>
      <c r="AA146" s="211"/>
    </row>
    <row r="147" spans="5:27" ht="36.75">
      <c r="E147" s="297" t="s">
        <v>317</v>
      </c>
      <c r="F147" s="134"/>
      <c r="G147" s="297" t="s">
        <v>318</v>
      </c>
      <c r="H147" s="134"/>
      <c r="I147" s="134"/>
      <c r="J147" s="9"/>
      <c r="K147" s="134"/>
      <c r="L147" s="134"/>
      <c r="M147" s="134"/>
      <c r="N147" s="134"/>
      <c r="O147" s="134"/>
      <c r="P147" s="134"/>
      <c r="Q147" s="134"/>
      <c r="R147" s="134"/>
      <c r="S147" s="134"/>
      <c r="T147" s="134"/>
      <c r="U147" s="134"/>
      <c r="V147" s="134"/>
      <c r="W147" s="134"/>
      <c r="X147" s="134"/>
      <c r="Y147" s="134"/>
      <c r="Z147" s="134"/>
      <c r="AA147" s="211"/>
    </row>
    <row r="148" spans="5:27" ht="15">
      <c r="E148" s="302" t="s">
        <v>312</v>
      </c>
      <c r="F148" s="134"/>
      <c r="G148" s="302" t="s">
        <v>312</v>
      </c>
      <c r="H148" s="134"/>
      <c r="I148" s="134"/>
      <c r="J148" s="9"/>
      <c r="K148" s="134"/>
      <c r="L148" s="134"/>
      <c r="M148" s="134"/>
      <c r="N148" s="134"/>
      <c r="O148" s="134"/>
      <c r="P148" s="134"/>
      <c r="Q148" s="134"/>
      <c r="R148" s="134"/>
      <c r="S148" s="134"/>
      <c r="T148" s="134"/>
      <c r="U148" s="134"/>
      <c r="V148" s="134"/>
      <c r="W148" s="134"/>
      <c r="X148" s="134"/>
      <c r="Y148" s="134"/>
      <c r="Z148" s="134"/>
      <c r="AA148" s="211"/>
    </row>
    <row r="149" spans="5:27" ht="15">
      <c r="E149" s="302" t="s">
        <v>312</v>
      </c>
      <c r="F149" s="134"/>
      <c r="G149" s="302" t="s">
        <v>312</v>
      </c>
      <c r="H149" s="134"/>
      <c r="I149" s="134"/>
      <c r="J149" s="9"/>
      <c r="K149" s="134"/>
      <c r="L149" s="134"/>
      <c r="M149" s="134"/>
      <c r="N149" s="134"/>
      <c r="O149" s="134"/>
      <c r="P149" s="134"/>
      <c r="Q149" s="134"/>
      <c r="R149" s="134"/>
      <c r="S149" s="134"/>
      <c r="T149" s="134"/>
      <c r="U149" s="134"/>
      <c r="V149" s="134"/>
      <c r="W149" s="134"/>
      <c r="X149" s="134"/>
      <c r="Y149" s="134"/>
      <c r="Z149" s="134"/>
      <c r="AA149" s="211"/>
    </row>
    <row r="150" spans="5:27" ht="15">
      <c r="E150" s="302" t="s">
        <v>312</v>
      </c>
      <c r="F150" s="134"/>
      <c r="G150" s="302" t="s">
        <v>312</v>
      </c>
      <c r="H150" s="134"/>
      <c r="I150" s="134"/>
      <c r="J150" s="9"/>
      <c r="K150" s="134"/>
      <c r="L150" s="134"/>
      <c r="M150" s="134"/>
      <c r="N150" s="134"/>
      <c r="O150" s="134"/>
      <c r="P150" s="134"/>
      <c r="Q150" s="134"/>
      <c r="R150" s="134"/>
      <c r="S150" s="134"/>
      <c r="T150" s="134"/>
      <c r="U150" s="134"/>
      <c r="V150" s="134"/>
      <c r="W150" s="134"/>
      <c r="X150" s="134"/>
      <c r="Y150" s="134"/>
      <c r="Z150" s="134"/>
      <c r="AA150" s="211"/>
    </row>
    <row r="151" spans="5:27" ht="15">
      <c r="E151" s="302" t="s">
        <v>312</v>
      </c>
      <c r="F151" s="134"/>
      <c r="G151" s="302" t="s">
        <v>312</v>
      </c>
      <c r="H151" s="134"/>
      <c r="I151" s="134"/>
      <c r="J151" s="9"/>
      <c r="K151" s="134"/>
      <c r="L151" s="134"/>
      <c r="M151" s="134"/>
      <c r="N151" s="134"/>
      <c r="O151" s="134"/>
      <c r="P151" s="134"/>
      <c r="Q151" s="134"/>
      <c r="R151" s="134"/>
      <c r="S151" s="134"/>
      <c r="T151" s="134"/>
      <c r="U151" s="134"/>
      <c r="V151" s="134"/>
      <c r="W151" s="134"/>
      <c r="X151" s="134"/>
      <c r="Y151" s="134"/>
      <c r="Z151" s="134"/>
      <c r="AA151" s="211"/>
    </row>
    <row r="152" spans="5:27" ht="15">
      <c r="E152" s="302" t="s">
        <v>312</v>
      </c>
      <c r="F152" s="134"/>
      <c r="G152" s="302" t="s">
        <v>312</v>
      </c>
      <c r="H152" s="134"/>
      <c r="I152" s="134"/>
      <c r="J152" s="9"/>
      <c r="K152" s="134"/>
      <c r="L152" s="134"/>
      <c r="M152" s="134"/>
      <c r="N152" s="134"/>
      <c r="O152" s="134"/>
      <c r="P152" s="134"/>
      <c r="Q152" s="134"/>
      <c r="R152" s="134"/>
      <c r="S152" s="134"/>
      <c r="T152" s="134"/>
      <c r="U152" s="134"/>
      <c r="V152" s="134"/>
      <c r="W152" s="134"/>
      <c r="X152" s="134"/>
      <c r="Y152" s="134"/>
      <c r="Z152" s="134"/>
      <c r="AA152" s="211"/>
    </row>
    <row r="153" spans="5:27" ht="15">
      <c r="E153" s="302" t="s">
        <v>312</v>
      </c>
      <c r="F153" s="134"/>
      <c r="G153" s="302" t="s">
        <v>312</v>
      </c>
      <c r="H153" s="134"/>
      <c r="I153" s="134"/>
      <c r="J153" s="9"/>
      <c r="K153" s="134"/>
      <c r="L153" s="134"/>
      <c r="M153" s="134"/>
      <c r="N153" s="134"/>
      <c r="O153" s="134"/>
      <c r="P153" s="134"/>
      <c r="Q153" s="134"/>
      <c r="R153" s="134"/>
      <c r="S153" s="134"/>
      <c r="T153" s="134"/>
      <c r="U153" s="134"/>
      <c r="V153" s="134"/>
      <c r="W153" s="134"/>
      <c r="X153" s="134"/>
      <c r="Y153" s="134"/>
      <c r="Z153" s="134"/>
      <c r="AA153" s="211"/>
    </row>
    <row r="154" spans="5:27" ht="15">
      <c r="E154" s="302" t="s">
        <v>312</v>
      </c>
      <c r="F154" s="134"/>
      <c r="G154" s="302" t="s">
        <v>312</v>
      </c>
      <c r="H154" s="134"/>
      <c r="I154" s="134"/>
      <c r="J154" s="9"/>
      <c r="K154" s="134"/>
      <c r="L154" s="134"/>
      <c r="M154" s="134"/>
      <c r="N154" s="134"/>
      <c r="O154" s="134"/>
      <c r="P154" s="134"/>
      <c r="Q154" s="134"/>
      <c r="R154" s="134"/>
      <c r="S154" s="134"/>
      <c r="T154" s="134"/>
      <c r="U154" s="134"/>
      <c r="V154" s="134"/>
      <c r="W154" s="134"/>
      <c r="X154" s="134"/>
      <c r="Y154" s="134"/>
      <c r="Z154" s="134"/>
      <c r="AA154" s="211"/>
    </row>
    <row r="155" spans="5:27" ht="15">
      <c r="E155" s="302" t="s">
        <v>312</v>
      </c>
      <c r="F155" s="134"/>
      <c r="G155" s="302" t="s">
        <v>312</v>
      </c>
      <c r="H155" s="134"/>
      <c r="I155" s="134"/>
      <c r="J155" s="9"/>
      <c r="K155" s="134"/>
      <c r="L155" s="134"/>
      <c r="M155" s="134"/>
      <c r="N155" s="134"/>
      <c r="O155" s="134"/>
      <c r="P155" s="134"/>
      <c r="Q155" s="134"/>
      <c r="R155" s="134"/>
      <c r="S155" s="134"/>
      <c r="T155" s="134"/>
      <c r="U155" s="134"/>
      <c r="V155" s="134"/>
      <c r="W155" s="134"/>
      <c r="X155" s="134"/>
      <c r="Y155" s="134"/>
      <c r="Z155" s="134"/>
      <c r="AA155" s="211"/>
    </row>
    <row r="156" spans="5:27" ht="15">
      <c r="E156" s="11"/>
      <c r="F156" s="12"/>
      <c r="G156" s="12"/>
      <c r="H156" s="12"/>
      <c r="I156" s="12"/>
      <c r="J156" s="13"/>
      <c r="K156" s="134"/>
      <c r="L156" s="134"/>
      <c r="M156" s="134"/>
      <c r="N156" s="134"/>
      <c r="O156" s="134"/>
      <c r="P156" s="134"/>
      <c r="Q156" s="134"/>
      <c r="R156" s="134"/>
      <c r="S156" s="134"/>
      <c r="T156" s="134"/>
      <c r="U156" s="134"/>
      <c r="V156" s="134"/>
      <c r="W156" s="134"/>
      <c r="X156" s="134"/>
      <c r="Y156" s="134"/>
      <c r="Z156" s="134"/>
      <c r="AA156" s="211"/>
    </row>
    <row r="157" spans="7:27" ht="15">
      <c r="G157" s="97"/>
      <c r="H157" s="134"/>
      <c r="I157" s="134"/>
      <c r="J157" s="134"/>
      <c r="K157" s="134"/>
      <c r="L157" s="134"/>
      <c r="M157" s="134"/>
      <c r="N157" s="134"/>
      <c r="O157" s="134"/>
      <c r="P157" s="134"/>
      <c r="Q157" s="134"/>
      <c r="R157" s="134"/>
      <c r="S157" s="134"/>
      <c r="T157" s="134"/>
      <c r="U157" s="134"/>
      <c r="V157" s="134"/>
      <c r="W157" s="134"/>
      <c r="X157" s="134"/>
      <c r="Y157" s="134"/>
      <c r="Z157" s="134"/>
      <c r="AA157" s="211"/>
    </row>
    <row r="158" spans="7:27" ht="15">
      <c r="G158" s="97"/>
      <c r="H158" s="134"/>
      <c r="I158" s="134"/>
      <c r="J158" s="134"/>
      <c r="K158" s="134"/>
      <c r="L158" s="134"/>
      <c r="M158" s="134"/>
      <c r="N158" s="134"/>
      <c r="O158" s="134"/>
      <c r="P158" s="134"/>
      <c r="Q158" s="134"/>
      <c r="R158" s="134"/>
      <c r="S158" s="134"/>
      <c r="T158" s="134"/>
      <c r="U158" s="134"/>
      <c r="V158" s="134"/>
      <c r="W158" s="134"/>
      <c r="X158" s="134"/>
      <c r="Y158" s="134"/>
      <c r="Z158" s="134"/>
      <c r="AA158" s="211"/>
    </row>
  </sheetData>
  <sheetProtection selectLockedCells="1"/>
  <mergeCells count="1">
    <mergeCell ref="H127:I127"/>
  </mergeCells>
  <dataValidations count="14">
    <dataValidation type="list" allowBlank="1" showInputMessage="1" showErrorMessage="1" sqref="C29">
      <formula1>$A$30:$A$31</formula1>
    </dataValidation>
    <dataValidation type="list" allowBlank="1" showInputMessage="1" showErrorMessage="1" sqref="C37">
      <formula1>$A$38:$A$39</formula1>
    </dataValidation>
    <dataValidation type="list" allowBlank="1" showInputMessage="1" showErrorMessage="1" sqref="C57">
      <formula1>$A$57:$A$59</formula1>
    </dataValidation>
    <dataValidation type="list" allowBlank="1" showInputMessage="1" showErrorMessage="1" sqref="C82">
      <formula1>$A$82:$A$90</formula1>
    </dataValidation>
    <dataValidation type="list" allowBlank="1" showInputMessage="1" showErrorMessage="1" sqref="C15">
      <formula1>$A$14:$A$24</formula1>
    </dataValidation>
    <dataValidation type="list" allowBlank="1" showInputMessage="1" showErrorMessage="1" sqref="C98">
      <formula1>$A$98:$A$104</formula1>
    </dataValidation>
    <dataValidation type="list" allowBlank="1" showInputMessage="1" showErrorMessage="1" sqref="C5">
      <formula1>$A$5:$A$10</formula1>
    </dataValidation>
    <dataValidation type="list" allowBlank="1" showInputMessage="1" showErrorMessage="1" sqref="C48">
      <formula1>$A$48:$A$54</formula1>
    </dataValidation>
    <dataValidation type="list" allowBlank="1" showInputMessage="1" showErrorMessage="1" sqref="D66">
      <formula1>$A$66:$A$70</formula1>
    </dataValidation>
    <dataValidation type="list" allowBlank="1" showInputMessage="1" showErrorMessage="1" sqref="V125">
      <formula1>'X. PP Finance'!#REF!</formula1>
    </dataValidation>
    <dataValidation type="list" allowBlank="1" showInputMessage="1" showErrorMessage="1" sqref="V118">
      <formula1>'X. PP Finance'!#REF!</formula1>
    </dataValidation>
    <dataValidation type="list" allowBlank="1" showInputMessage="1" showErrorMessage="1" sqref="M137:M141">
      <formula1>$AQ$6:$AQ$19</formula1>
    </dataValidation>
    <dataValidation type="list" allowBlank="1" showInputMessage="1" showErrorMessage="1" sqref="L137:L141">
      <formula1>$AO$6:$AO$19</formula1>
    </dataValidation>
    <dataValidation type="list" allowBlank="1" showInputMessage="1" showErrorMessage="1" sqref="I137:I141">
      <formula1>$AN$6:$AN$8</formula1>
    </dataValidation>
  </dataValidations>
  <printOptions/>
  <pageMargins left="0.31496062992125984" right="0" top="0.7480314960629921" bottom="0.7480314960629921" header="0.31496062992125984" footer="0.31496062992125984"/>
  <pageSetup fitToHeight="1" fitToWidth="1" horizontalDpi="300" verticalDpi="300" orientation="landscape" paperSize="8" scale="40" r:id="rId2"/>
  <headerFooter>
    <oddHeader>&amp;C&amp;"Arial"&amp;12&amp;KA80000 OFFICIAL&amp;1#
</oddHeader>
    <oddFooter>&amp;L&amp;Z&amp;F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Director Business and Partnerships</Manager>
  <Company>SA Housing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CHARP Project proposal template</dc:title>
  <dc:subject>community housing development proposals</dc:subject>
  <dc:creator>Finance</dc:creator>
  <cp:keywords>community housing development, properties, market, assessment</cp:keywords>
  <dc:description/>
  <cp:lastModifiedBy>Monique Pringle</cp:lastModifiedBy>
  <cp:lastPrinted>2021-10-12T02:38:24Z</cp:lastPrinted>
  <dcterms:created xsi:type="dcterms:W3CDTF">2017-10-18T02:31:05Z</dcterms:created>
  <dcterms:modified xsi:type="dcterms:W3CDTF">2022-06-30T03:40:57Z</dcterms:modified>
  <cp:category>community housing development, properties, market, assessment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A27119365</vt:lpwstr>
  </property>
  <property fmtid="{D5CDD505-2E9C-101B-9397-08002B2CF9AE}" pid="3" name="Objective-Title">
    <vt:lpwstr>220517_CHARP Project proposal template FINAL</vt:lpwstr>
  </property>
  <property fmtid="{D5CDD505-2E9C-101B-9397-08002B2CF9AE}" pid="4" name="Objective-Comment">
    <vt:lpwstr/>
  </property>
  <property fmtid="{D5CDD505-2E9C-101B-9397-08002B2CF9AE}" pid="5" name="Objective-CreationStamp">
    <vt:filetime>2022-06-30T00:23:34Z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2022-06-30T03:41:20Z</vt:filetime>
  </property>
  <property fmtid="{D5CDD505-2E9C-101B-9397-08002B2CF9AE}" pid="9" name="Objective-ModificationStamp">
    <vt:filetime>2022-06-30T03:41:20Z</vt:filetime>
  </property>
  <property fmtid="{D5CDD505-2E9C-101B-9397-08002B2CF9AE}" pid="10" name="Objective-Owner">
    <vt:lpwstr>Pringle, Monique - MONPRI</vt:lpwstr>
  </property>
  <property fmtid="{D5CDD505-2E9C-101B-9397-08002B2CF9AE}" pid="11" name="Objective-Path">
    <vt:lpwstr>Global Folder:Housing Authority:Corporate:Agency Governance:Policies Procedures and Guidelines:Policy - Development and Review - Community Housing:Master Agreement - Current draft policies:CH Property Transaction Policy documents Finals for web July 2022:</vt:lpwstr>
  </property>
  <property fmtid="{D5CDD505-2E9C-101B-9397-08002B2CF9AE}" pid="12" name="Objective-Parent">
    <vt:lpwstr>CH Property Transaction Policy documents Finals for web July 2022</vt:lpwstr>
  </property>
  <property fmtid="{D5CDD505-2E9C-101B-9397-08002B2CF9AE}" pid="13" name="Objective-State">
    <vt:lpwstr/>
  </property>
  <property fmtid="{D5CDD505-2E9C-101B-9397-08002B2CF9AE}" pid="14" name="Objective-Version">
    <vt:lpwstr>1.0</vt:lpwstr>
  </property>
  <property fmtid="{D5CDD505-2E9C-101B-9397-08002B2CF9AE}" pid="15" name="Objective-VersionNumber">
    <vt:r8>2</vt:r8>
  </property>
  <property fmtid="{D5CDD505-2E9C-101B-9397-08002B2CF9AE}" pid="16" name="Objective-VersionComment">
    <vt:lpwstr/>
  </property>
  <property fmtid="{D5CDD505-2E9C-101B-9397-08002B2CF9AE}" pid="17" name="Objective-FileNumber">
    <vt:lpwstr>DCSI/14/16868</vt:lpwstr>
  </property>
  <property fmtid="{D5CDD505-2E9C-101B-9397-08002B2CF9AE}" pid="18" name="Objective-Classification">
    <vt:lpwstr>[Inherited - none]</vt:lpwstr>
  </property>
  <property fmtid="{D5CDD505-2E9C-101B-9397-08002B2CF9AE}" pid="19" name="Objective-Caveats">
    <vt:lpwstr/>
  </property>
  <property fmtid="{D5CDD505-2E9C-101B-9397-08002B2CF9AE}" pid="20" name="Objective-Business Unit [system]">
    <vt:lpwstr>Housing Authority</vt:lpwstr>
  </property>
  <property fmtid="{D5CDD505-2E9C-101B-9397-08002B2CF9AE}" pid="21" name="Objective-Security Classification [system]">
    <vt:lpwstr>For Official Use Only (FOUO)</vt:lpwstr>
  </property>
  <property fmtid="{D5CDD505-2E9C-101B-9397-08002B2CF9AE}" pid="22" name="Objective-Document Type [system]">
    <vt:lpwstr>Letter</vt:lpwstr>
  </property>
  <property fmtid="{D5CDD505-2E9C-101B-9397-08002B2CF9AE}" pid="23" name="Objective-Description - Abstract [system]">
    <vt:lpwstr/>
  </property>
  <property fmtid="{D5CDD505-2E9C-101B-9397-08002B2CF9AE}" pid="24" name="Objective-Author Name [system]">
    <vt:lpwstr/>
  </property>
  <property fmtid="{D5CDD505-2E9C-101B-9397-08002B2CF9AE}" pid="25" name="Objective-Action Officer [system]">
    <vt:lpwstr/>
  </property>
  <property fmtid="{D5CDD505-2E9C-101B-9397-08002B2CF9AE}" pid="26" name="Objective-Delegator [system]">
    <vt:lpwstr/>
  </property>
  <property fmtid="{D5CDD505-2E9C-101B-9397-08002B2CF9AE}" pid="27" name="Objective-Connect Creator [system]">
    <vt:lpwstr/>
  </property>
  <property fmtid="{D5CDD505-2E9C-101B-9397-08002B2CF9AE}" pid="28" name="Objective-Vital Record [system]">
    <vt:lpwstr>No</vt:lpwstr>
  </property>
  <property fmtid="{D5CDD505-2E9C-101B-9397-08002B2CF9AE}" pid="29" name="Objective-Vital Record Review Due Date [system]">
    <vt:lpwstr/>
  </property>
  <property fmtid="{D5CDD505-2E9C-101B-9397-08002B2CF9AE}" pid="30" name="Objective-Date of Correspondence [system]">
    <vt:lpwstr/>
  </property>
  <property fmtid="{D5CDD505-2E9C-101B-9397-08002B2CF9AE}" pid="31" name="Objective-Date Received [system]">
    <vt:lpwstr/>
  </property>
  <property fmtid="{D5CDD505-2E9C-101B-9397-08002B2CF9AE}" pid="32" name="Objective-Senders Reference [system]">
    <vt:lpwstr/>
  </property>
  <property fmtid="{D5CDD505-2E9C-101B-9397-08002B2CF9AE}" pid="33" name="Objective-E-Mail Address [system]">
    <vt:lpwstr/>
  </property>
  <property fmtid="{D5CDD505-2E9C-101B-9397-08002B2CF9AE}" pid="34" name="Objective-Telephone [system]">
    <vt:lpwstr/>
  </property>
  <property fmtid="{D5CDD505-2E9C-101B-9397-08002B2CF9AE}" pid="35" name="Objective-Address Line 1 [system]">
    <vt:lpwstr/>
  </property>
  <property fmtid="{D5CDD505-2E9C-101B-9397-08002B2CF9AE}" pid="36" name="Objective-Address Line 2 [system]">
    <vt:lpwstr/>
  </property>
  <property fmtid="{D5CDD505-2E9C-101B-9397-08002B2CF9AE}" pid="37" name="Objective-Suburb [system]">
    <vt:lpwstr/>
  </property>
  <property fmtid="{D5CDD505-2E9C-101B-9397-08002B2CF9AE}" pid="38" name="Objective-State [system]">
    <vt:lpwstr/>
  </property>
  <property fmtid="{D5CDD505-2E9C-101B-9397-08002B2CF9AE}" pid="39" name="Objective-Postcode [system]">
    <vt:lpwstr/>
  </property>
  <property fmtid="{D5CDD505-2E9C-101B-9397-08002B2CF9AE}" pid="40" name="Objective-Date Reply Due [system]">
    <vt:lpwstr/>
  </property>
  <property fmtid="{D5CDD505-2E9C-101B-9397-08002B2CF9AE}" pid="41" name="Objective-Date Reply Sent [system]">
    <vt:lpwstr/>
  </property>
  <property fmtid="{D5CDD505-2E9C-101B-9397-08002B2CF9AE}" pid="42" name="ContentTypeId">
    <vt:lpwstr>0x010100A836A87826006448A9FE8C6DC279F299</vt:lpwstr>
  </property>
  <property fmtid="{D5CDD505-2E9C-101B-9397-08002B2CF9AE}" pid="43" name="Objective-Business Unit">
    <vt:lpwstr>Housing Authority</vt:lpwstr>
  </property>
  <property fmtid="{D5CDD505-2E9C-101B-9397-08002B2CF9AE}" pid="44" name="Objective-Security Classification">
    <vt:lpwstr>OFFICIAL</vt:lpwstr>
  </property>
  <property fmtid="{D5CDD505-2E9C-101B-9397-08002B2CF9AE}" pid="45" name="Objective-Document Type">
    <vt:lpwstr>Form</vt:lpwstr>
  </property>
  <property fmtid="{D5CDD505-2E9C-101B-9397-08002B2CF9AE}" pid="46" name="Objective-Vital Record">
    <vt:lpwstr>No</vt:lpwstr>
  </property>
  <property fmtid="{D5CDD505-2E9C-101B-9397-08002B2CF9AE}" pid="47" name="Objective-Vital Record Review Due Date">
    <vt:lpwstr/>
  </property>
  <property fmtid="{D5CDD505-2E9C-101B-9397-08002B2CF9AE}" pid="48" name="Objective-Description - Abstract">
    <vt:lpwstr/>
  </property>
  <property fmtid="{D5CDD505-2E9C-101B-9397-08002B2CF9AE}" pid="49" name="Objective-Author Name">
    <vt:lpwstr/>
  </property>
  <property fmtid="{D5CDD505-2E9C-101B-9397-08002B2CF9AE}" pid="50" name="Objective-Action Officer">
    <vt:lpwstr/>
  </property>
  <property fmtid="{D5CDD505-2E9C-101B-9397-08002B2CF9AE}" pid="51" name="Objective-Delegator">
    <vt:lpwstr/>
  </property>
  <property fmtid="{D5CDD505-2E9C-101B-9397-08002B2CF9AE}" pid="52" name="Objective-Connect Creator">
    <vt:lpwstr/>
  </property>
  <property fmtid="{D5CDD505-2E9C-101B-9397-08002B2CF9AE}" pid="53" name="Objective-Date of Correspondence">
    <vt:lpwstr/>
  </property>
  <property fmtid="{D5CDD505-2E9C-101B-9397-08002B2CF9AE}" pid="54" name="Objective-Date Received">
    <vt:lpwstr/>
  </property>
  <property fmtid="{D5CDD505-2E9C-101B-9397-08002B2CF9AE}" pid="55" name="Objective-Senders Reference">
    <vt:lpwstr/>
  </property>
  <property fmtid="{D5CDD505-2E9C-101B-9397-08002B2CF9AE}" pid="56" name="Objective-E-Mail Address">
    <vt:lpwstr/>
  </property>
  <property fmtid="{D5CDD505-2E9C-101B-9397-08002B2CF9AE}" pid="57" name="Objective-Telephone">
    <vt:lpwstr/>
  </property>
  <property fmtid="{D5CDD505-2E9C-101B-9397-08002B2CF9AE}" pid="58" name="Objective-Address Line 1">
    <vt:lpwstr/>
  </property>
  <property fmtid="{D5CDD505-2E9C-101B-9397-08002B2CF9AE}" pid="59" name="Objective-Address Line 2">
    <vt:lpwstr/>
  </property>
  <property fmtid="{D5CDD505-2E9C-101B-9397-08002B2CF9AE}" pid="60" name="Objective-Suburb">
    <vt:lpwstr/>
  </property>
  <property fmtid="{D5CDD505-2E9C-101B-9397-08002B2CF9AE}" pid="61" name="Objective-Postcode">
    <vt:lpwstr/>
  </property>
  <property fmtid="{D5CDD505-2E9C-101B-9397-08002B2CF9AE}" pid="62" name="Objective-Date Reply Due">
    <vt:lpwstr/>
  </property>
  <property fmtid="{D5CDD505-2E9C-101B-9397-08002B2CF9AE}" pid="63" name="Objective-Date Reply Sent">
    <vt:lpwstr/>
  </property>
</Properties>
</file>